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6" windowHeight="7752"/>
  </bookViews>
  <sheets>
    <sheet name="Instructions" sheetId="17" r:id="rId1"/>
    <sheet name="October" sheetId="19" r:id="rId2"/>
    <sheet name="November" sheetId="18" r:id="rId3"/>
    <sheet name="December" sheetId="16" r:id="rId4"/>
    <sheet name="January" sheetId="29" r:id="rId5"/>
    <sheet name="February" sheetId="30" r:id="rId6"/>
    <sheet name="March" sheetId="31" r:id="rId7"/>
    <sheet name="April" sheetId="32" r:id="rId8"/>
    <sheet name="May" sheetId="33" r:id="rId9"/>
    <sheet name="June" sheetId="34" r:id="rId10"/>
    <sheet name="July" sheetId="39" r:id="rId11"/>
    <sheet name="August" sheetId="38" r:id="rId12"/>
    <sheet name="September" sheetId="37" r:id="rId13"/>
  </sheets>
  <definedNames>
    <definedName name="_xlnm.Print_Area" localSheetId="7">April!$A$1:$H$244</definedName>
    <definedName name="_xlnm.Print_Area" localSheetId="11">August!$A$1:$H$244</definedName>
    <definedName name="_xlnm.Print_Area" localSheetId="3">December!$A$1:$H$244</definedName>
    <definedName name="_xlnm.Print_Area" localSheetId="5">February!$A$1:$H$244</definedName>
    <definedName name="_xlnm.Print_Area" localSheetId="0">Instructions!$A$1:$N$53</definedName>
    <definedName name="_xlnm.Print_Area" localSheetId="4">January!$A$1:$H$244</definedName>
    <definedName name="_xlnm.Print_Area" localSheetId="10">July!$A$1:$H$244</definedName>
    <definedName name="_xlnm.Print_Area" localSheetId="9">June!$A$1:$H$244</definedName>
    <definedName name="_xlnm.Print_Area" localSheetId="6">March!$A$1:$H$244</definedName>
    <definedName name="_xlnm.Print_Area" localSheetId="8">May!$A$1:$H$244</definedName>
    <definedName name="_xlnm.Print_Area" localSheetId="2">November!$A$1:$H$244</definedName>
    <definedName name="_xlnm.Print_Area" localSheetId="1">October!$A$1:$H$244</definedName>
    <definedName name="_xlnm.Print_Area" localSheetId="12">September!$A$1:$H$244</definedName>
  </definedNames>
  <calcPr calcId="125725"/>
</workbook>
</file>

<file path=xl/calcChain.xml><?xml version="1.0" encoding="utf-8"?>
<calcChain xmlns="http://schemas.openxmlformats.org/spreadsheetml/2006/main">
  <c r="E24" i="37"/>
  <c r="E23"/>
  <c r="E18"/>
  <c r="E17"/>
  <c r="E16"/>
  <c r="E15"/>
  <c r="E27" i="38"/>
  <c r="E24"/>
  <c r="E23"/>
  <c r="E18"/>
  <c r="E17"/>
  <c r="E16"/>
  <c r="E15"/>
  <c r="E27" i="39"/>
  <c r="E24"/>
  <c r="E23"/>
  <c r="E19"/>
  <c r="E18"/>
  <c r="E17"/>
  <c r="E16"/>
  <c r="E15"/>
  <c r="E24" i="34"/>
  <c r="E23"/>
  <c r="E18"/>
  <c r="E17"/>
  <c r="E16"/>
  <c r="E15"/>
  <c r="E24" i="33"/>
  <c r="E23"/>
  <c r="E18"/>
  <c r="E17"/>
  <c r="E16"/>
  <c r="E15"/>
  <c r="E30" i="32"/>
  <c r="E24"/>
  <c r="E23"/>
  <c r="E20"/>
  <c r="E19"/>
  <c r="E18"/>
  <c r="E17"/>
  <c r="E16"/>
  <c r="E15"/>
  <c r="E24" i="31"/>
  <c r="E23"/>
  <c r="E18"/>
  <c r="E17"/>
  <c r="E16"/>
  <c r="E15"/>
  <c r="E27" i="30"/>
  <c r="E24"/>
  <c r="E23"/>
  <c r="E18"/>
  <c r="E17"/>
  <c r="E16"/>
  <c r="E15"/>
  <c r="E28" i="29"/>
  <c r="E27"/>
  <c r="E24"/>
  <c r="E23"/>
  <c r="E18"/>
  <c r="E17"/>
  <c r="E16"/>
  <c r="E15"/>
  <c r="E27" i="16"/>
  <c r="E24"/>
  <c r="E23"/>
  <c r="E18"/>
  <c r="E17"/>
  <c r="E16"/>
  <c r="E15"/>
  <c r="G206" i="37"/>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30" s="1"/>
  <c r="E215"/>
  <c r="E29" s="1"/>
  <c r="F214"/>
  <c r="H214" s="1"/>
  <c r="F213"/>
  <c r="F212"/>
  <c r="F211"/>
  <c r="F210"/>
  <c r="H210" s="1"/>
  <c r="F209"/>
  <c r="F208"/>
  <c r="F207"/>
  <c r="F206"/>
  <c r="F205"/>
  <c r="E202"/>
  <c r="E28" s="1"/>
  <c r="E201"/>
  <c r="E27" s="1"/>
  <c r="F200"/>
  <c r="F199"/>
  <c r="F198"/>
  <c r="F197"/>
  <c r="H197" s="1"/>
  <c r="F196"/>
  <c r="F195"/>
  <c r="H195" s="1"/>
  <c r="F194"/>
  <c r="F193"/>
  <c r="H193" s="1"/>
  <c r="F192"/>
  <c r="F191"/>
  <c r="E188"/>
  <c r="E26" s="1"/>
  <c r="E187"/>
  <c r="E25" s="1"/>
  <c r="F186"/>
  <c r="F185"/>
  <c r="F184"/>
  <c r="F183"/>
  <c r="F182"/>
  <c r="F181"/>
  <c r="F180"/>
  <c r="F179"/>
  <c r="F178"/>
  <c r="F177"/>
  <c r="F176"/>
  <c r="F175"/>
  <c r="F174"/>
  <c r="F173"/>
  <c r="F172"/>
  <c r="F171"/>
  <c r="F170"/>
  <c r="F169"/>
  <c r="F168"/>
  <c r="F167"/>
  <c r="F166"/>
  <c r="F165"/>
  <c r="F164"/>
  <c r="F163"/>
  <c r="E160"/>
  <c r="E159"/>
  <c r="F158"/>
  <c r="F157"/>
  <c r="F156"/>
  <c r="F155"/>
  <c r="F154"/>
  <c r="F153"/>
  <c r="F152"/>
  <c r="H152" s="1"/>
  <c r="F151"/>
  <c r="F150"/>
  <c r="F149"/>
  <c r="E146"/>
  <c r="E22" s="1"/>
  <c r="E145"/>
  <c r="E21" s="1"/>
  <c r="F144"/>
  <c r="F143"/>
  <c r="F142"/>
  <c r="F141"/>
  <c r="F140"/>
  <c r="F139"/>
  <c r="F138"/>
  <c r="H138" s="1"/>
  <c r="F137"/>
  <c r="F136"/>
  <c r="F135"/>
  <c r="E132"/>
  <c r="E20" s="1"/>
  <c r="E131"/>
  <c r="E19" s="1"/>
  <c r="F130"/>
  <c r="F129"/>
  <c r="F128"/>
  <c r="F127"/>
  <c r="F126"/>
  <c r="F125"/>
  <c r="F124"/>
  <c r="H124" s="1"/>
  <c r="F123"/>
  <c r="F122"/>
  <c r="F121"/>
  <c r="E118"/>
  <c r="E117"/>
  <c r="F116"/>
  <c r="F115"/>
  <c r="F114"/>
  <c r="F113"/>
  <c r="F112"/>
  <c r="F111"/>
  <c r="F110"/>
  <c r="F109"/>
  <c r="F108"/>
  <c r="F107"/>
  <c r="H107" s="1"/>
  <c r="F106"/>
  <c r="F105"/>
  <c r="F104"/>
  <c r="F103"/>
  <c r="F102"/>
  <c r="F101"/>
  <c r="F100"/>
  <c r="F99"/>
  <c r="F98"/>
  <c r="F97"/>
  <c r="F96"/>
  <c r="F95"/>
  <c r="F94"/>
  <c r="F93"/>
  <c r="F92"/>
  <c r="F91"/>
  <c r="H91" s="1"/>
  <c r="F90"/>
  <c r="F89"/>
  <c r="F88"/>
  <c r="F87"/>
  <c r="F86"/>
  <c r="F85"/>
  <c r="F84"/>
  <c r="H83"/>
  <c r="F83"/>
  <c r="F82"/>
  <c r="F81"/>
  <c r="E77"/>
  <c r="E76"/>
  <c r="F75"/>
  <c r="F74"/>
  <c r="F73"/>
  <c r="F72"/>
  <c r="F71"/>
  <c r="F70"/>
  <c r="F69"/>
  <c r="F68"/>
  <c r="F67"/>
  <c r="F66"/>
  <c r="F65"/>
  <c r="F64"/>
  <c r="F63"/>
  <c r="F62"/>
  <c r="F61"/>
  <c r="F60"/>
  <c r="F59"/>
  <c r="F58"/>
  <c r="F57"/>
  <c r="F56"/>
  <c r="F55"/>
  <c r="F54"/>
  <c r="F53"/>
  <c r="F52"/>
  <c r="F51"/>
  <c r="F50"/>
  <c r="F49"/>
  <c r="F48"/>
  <c r="F47"/>
  <c r="F46"/>
  <c r="F45"/>
  <c r="F44"/>
  <c r="F43"/>
  <c r="F42"/>
  <c r="F41"/>
  <c r="F40"/>
  <c r="G206" i="38"/>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H94" s="1"/>
  <c r="G95"/>
  <c r="G96"/>
  <c r="G97"/>
  <c r="G98"/>
  <c r="H98" s="1"/>
  <c r="G99"/>
  <c r="G100"/>
  <c r="G101"/>
  <c r="G102"/>
  <c r="G103"/>
  <c r="G104"/>
  <c r="G105"/>
  <c r="G106"/>
  <c r="H106" s="1"/>
  <c r="G107"/>
  <c r="G108"/>
  <c r="G109"/>
  <c r="G110"/>
  <c r="G111"/>
  <c r="G112"/>
  <c r="G113"/>
  <c r="G114"/>
  <c r="H114" s="1"/>
  <c r="G115"/>
  <c r="G116"/>
  <c r="G81"/>
  <c r="G41"/>
  <c r="G42"/>
  <c r="G43"/>
  <c r="G44"/>
  <c r="G45"/>
  <c r="G46"/>
  <c r="G47"/>
  <c r="G48"/>
  <c r="G49"/>
  <c r="G50"/>
  <c r="G51"/>
  <c r="G52"/>
  <c r="G53"/>
  <c r="G54"/>
  <c r="G55"/>
  <c r="G56"/>
  <c r="G57"/>
  <c r="G58"/>
  <c r="G59"/>
  <c r="G60"/>
  <c r="G61"/>
  <c r="G62"/>
  <c r="G63"/>
  <c r="G64"/>
  <c r="G65"/>
  <c r="G66"/>
  <c r="G67"/>
  <c r="G68"/>
  <c r="G69"/>
  <c r="G70"/>
  <c r="G71"/>
  <c r="G72"/>
  <c r="G73"/>
  <c r="H73" s="1"/>
  <c r="G74"/>
  <c r="G75"/>
  <c r="G40"/>
  <c r="E216"/>
  <c r="E30" s="1"/>
  <c r="E215"/>
  <c r="E29" s="1"/>
  <c r="F214"/>
  <c r="H214" s="1"/>
  <c r="F213"/>
  <c r="F212"/>
  <c r="F211"/>
  <c r="F210"/>
  <c r="F209"/>
  <c r="F208"/>
  <c r="F207"/>
  <c r="F206"/>
  <c r="F205"/>
  <c r="E202"/>
  <c r="E28" s="1"/>
  <c r="E201"/>
  <c r="F200"/>
  <c r="F199"/>
  <c r="F198"/>
  <c r="F197"/>
  <c r="F196"/>
  <c r="F195"/>
  <c r="F194"/>
  <c r="F193"/>
  <c r="F192"/>
  <c r="F191"/>
  <c r="E188"/>
  <c r="E26" s="1"/>
  <c r="E187"/>
  <c r="E25" s="1"/>
  <c r="F186"/>
  <c r="F185"/>
  <c r="F184"/>
  <c r="F183"/>
  <c r="F182"/>
  <c r="F181"/>
  <c r="F180"/>
  <c r="F179"/>
  <c r="F178"/>
  <c r="F177"/>
  <c r="F176"/>
  <c r="F175"/>
  <c r="F174"/>
  <c r="F173"/>
  <c r="F172"/>
  <c r="F171"/>
  <c r="H171" s="1"/>
  <c r="F170"/>
  <c r="F169"/>
  <c r="F168"/>
  <c r="F167"/>
  <c r="H167" s="1"/>
  <c r="F166"/>
  <c r="F165"/>
  <c r="F164"/>
  <c r="F163"/>
  <c r="E160"/>
  <c r="E159"/>
  <c r="F158"/>
  <c r="F157"/>
  <c r="H157" s="1"/>
  <c r="F156"/>
  <c r="F155"/>
  <c r="F154"/>
  <c r="F153"/>
  <c r="F152"/>
  <c r="F151"/>
  <c r="F150"/>
  <c r="F149"/>
  <c r="E146"/>
  <c r="E22" s="1"/>
  <c r="E145"/>
  <c r="E21" s="1"/>
  <c r="F144"/>
  <c r="F143"/>
  <c r="F142"/>
  <c r="F141"/>
  <c r="F140"/>
  <c r="F139"/>
  <c r="H138"/>
  <c r="F138"/>
  <c r="F137"/>
  <c r="F136"/>
  <c r="F135"/>
  <c r="E132"/>
  <c r="E20" s="1"/>
  <c r="E131"/>
  <c r="E19" s="1"/>
  <c r="F130"/>
  <c r="F129"/>
  <c r="F128"/>
  <c r="F127"/>
  <c r="F126"/>
  <c r="F125"/>
  <c r="F124"/>
  <c r="F123"/>
  <c r="F122"/>
  <c r="F132" s="1"/>
  <c r="F20" s="1"/>
  <c r="F121"/>
  <c r="E118"/>
  <c r="E117"/>
  <c r="F116"/>
  <c r="F115"/>
  <c r="F114"/>
  <c r="F113"/>
  <c r="F112"/>
  <c r="H112" s="1"/>
  <c r="F111"/>
  <c r="F110"/>
  <c r="F109"/>
  <c r="F108"/>
  <c r="H108" s="1"/>
  <c r="F107"/>
  <c r="F106"/>
  <c r="F105"/>
  <c r="F104"/>
  <c r="F103"/>
  <c r="F102"/>
  <c r="F101"/>
  <c r="F100"/>
  <c r="F99"/>
  <c r="F98"/>
  <c r="F97"/>
  <c r="F96"/>
  <c r="H96" s="1"/>
  <c r="F95"/>
  <c r="F94"/>
  <c r="F93"/>
  <c r="F92"/>
  <c r="F91"/>
  <c r="F90"/>
  <c r="F89"/>
  <c r="F88"/>
  <c r="H88" s="1"/>
  <c r="F87"/>
  <c r="F86"/>
  <c r="F85"/>
  <c r="F84"/>
  <c r="H84" s="1"/>
  <c r="F83"/>
  <c r="F82"/>
  <c r="F81"/>
  <c r="E77"/>
  <c r="E76"/>
  <c r="F75"/>
  <c r="F74"/>
  <c r="F73"/>
  <c r="F72"/>
  <c r="F71"/>
  <c r="F70"/>
  <c r="F69"/>
  <c r="F68"/>
  <c r="F67"/>
  <c r="F66"/>
  <c r="F65"/>
  <c r="F64"/>
  <c r="F63"/>
  <c r="F62"/>
  <c r="F61"/>
  <c r="F60"/>
  <c r="F59"/>
  <c r="F58"/>
  <c r="F57"/>
  <c r="F56"/>
  <c r="F55"/>
  <c r="F54"/>
  <c r="F53"/>
  <c r="F52"/>
  <c r="F51"/>
  <c r="F50"/>
  <c r="F49"/>
  <c r="F48"/>
  <c r="F47"/>
  <c r="H47" s="1"/>
  <c r="F46"/>
  <c r="F45"/>
  <c r="F44"/>
  <c r="F43"/>
  <c r="H43" s="1"/>
  <c r="F42"/>
  <c r="F41"/>
  <c r="F40"/>
  <c r="G206" i="39"/>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H59" s="1"/>
  <c r="G60"/>
  <c r="G61"/>
  <c r="G62"/>
  <c r="G63"/>
  <c r="G64"/>
  <c r="G65"/>
  <c r="G66"/>
  <c r="G67"/>
  <c r="G68"/>
  <c r="G69"/>
  <c r="G70"/>
  <c r="G71"/>
  <c r="G72"/>
  <c r="G73"/>
  <c r="G74"/>
  <c r="G75"/>
  <c r="G40"/>
  <c r="E216"/>
  <c r="E30" s="1"/>
  <c r="E215"/>
  <c r="E29" s="1"/>
  <c r="F214"/>
  <c r="H214" s="1"/>
  <c r="F213"/>
  <c r="F212"/>
  <c r="F211"/>
  <c r="F210"/>
  <c r="H210" s="1"/>
  <c r="F209"/>
  <c r="F208"/>
  <c r="F207"/>
  <c r="F206"/>
  <c r="H206" s="1"/>
  <c r="F205"/>
  <c r="E202"/>
  <c r="E28" s="1"/>
  <c r="E201"/>
  <c r="F200"/>
  <c r="F199"/>
  <c r="H199" s="1"/>
  <c r="F198"/>
  <c r="F197"/>
  <c r="F196"/>
  <c r="F195"/>
  <c r="H195" s="1"/>
  <c r="F194"/>
  <c r="F193"/>
  <c r="F192"/>
  <c r="F191"/>
  <c r="E188"/>
  <c r="E26" s="1"/>
  <c r="E187"/>
  <c r="E25" s="1"/>
  <c r="F186"/>
  <c r="F185"/>
  <c r="F184"/>
  <c r="F183"/>
  <c r="F182"/>
  <c r="F181"/>
  <c r="F180"/>
  <c r="F179"/>
  <c r="H179" s="1"/>
  <c r="F178"/>
  <c r="F177"/>
  <c r="F176"/>
  <c r="H176" s="1"/>
  <c r="F175"/>
  <c r="F174"/>
  <c r="F173"/>
  <c r="F172"/>
  <c r="H172" s="1"/>
  <c r="F171"/>
  <c r="H171" s="1"/>
  <c r="F170"/>
  <c r="F169"/>
  <c r="F168"/>
  <c r="H168" s="1"/>
  <c r="F167"/>
  <c r="F166"/>
  <c r="F165"/>
  <c r="F164"/>
  <c r="H164" s="1"/>
  <c r="F163"/>
  <c r="E160"/>
  <c r="E159"/>
  <c r="F158"/>
  <c r="F157"/>
  <c r="H157" s="1"/>
  <c r="F156"/>
  <c r="F155"/>
  <c r="F154"/>
  <c r="F153"/>
  <c r="F152"/>
  <c r="F151"/>
  <c r="F150"/>
  <c r="F149"/>
  <c r="E146"/>
  <c r="E22" s="1"/>
  <c r="E145"/>
  <c r="E21" s="1"/>
  <c r="F144"/>
  <c r="F143"/>
  <c r="F142"/>
  <c r="F141"/>
  <c r="H141" s="1"/>
  <c r="F140"/>
  <c r="H140" s="1"/>
  <c r="F139"/>
  <c r="F138"/>
  <c r="F137"/>
  <c r="H137" s="1"/>
  <c r="F136"/>
  <c r="F135"/>
  <c r="E132"/>
  <c r="E20" s="1"/>
  <c r="E131"/>
  <c r="F130"/>
  <c r="H130" s="1"/>
  <c r="F129"/>
  <c r="F128"/>
  <c r="F127"/>
  <c r="F126"/>
  <c r="H126" s="1"/>
  <c r="F125"/>
  <c r="F124"/>
  <c r="F123"/>
  <c r="F122"/>
  <c r="H122" s="1"/>
  <c r="F121"/>
  <c r="E118"/>
  <c r="E117"/>
  <c r="F116"/>
  <c r="H115"/>
  <c r="F115"/>
  <c r="F114"/>
  <c r="F113"/>
  <c r="F112"/>
  <c r="F111"/>
  <c r="F110"/>
  <c r="F109"/>
  <c r="F108"/>
  <c r="H107"/>
  <c r="F107"/>
  <c r="F106"/>
  <c r="F105"/>
  <c r="F104"/>
  <c r="F103"/>
  <c r="F102"/>
  <c r="H102" s="1"/>
  <c r="F101"/>
  <c r="F100"/>
  <c r="F99"/>
  <c r="H99" s="1"/>
  <c r="F98"/>
  <c r="F97"/>
  <c r="F96"/>
  <c r="F95"/>
  <c r="F94"/>
  <c r="H94" s="1"/>
  <c r="F93"/>
  <c r="F92"/>
  <c r="F91"/>
  <c r="F90"/>
  <c r="H90" s="1"/>
  <c r="F89"/>
  <c r="F88"/>
  <c r="F87"/>
  <c r="H87" s="1"/>
  <c r="F86"/>
  <c r="F85"/>
  <c r="F84"/>
  <c r="F83"/>
  <c r="F82"/>
  <c r="H82" s="1"/>
  <c r="F81"/>
  <c r="E77"/>
  <c r="E76"/>
  <c r="E224" s="1"/>
  <c r="H75"/>
  <c r="F75"/>
  <c r="F74"/>
  <c r="F73"/>
  <c r="F72"/>
  <c r="F71"/>
  <c r="F70"/>
  <c r="F69"/>
  <c r="F68"/>
  <c r="F67"/>
  <c r="F66"/>
  <c r="F65"/>
  <c r="F64"/>
  <c r="F63"/>
  <c r="F62"/>
  <c r="F61"/>
  <c r="F60"/>
  <c r="F59"/>
  <c r="F58"/>
  <c r="F57"/>
  <c r="F56"/>
  <c r="F55"/>
  <c r="F54"/>
  <c r="F53"/>
  <c r="F52"/>
  <c r="F51"/>
  <c r="F50"/>
  <c r="F49"/>
  <c r="F48"/>
  <c r="F47"/>
  <c r="F46"/>
  <c r="F45"/>
  <c r="F44"/>
  <c r="F43"/>
  <c r="F42"/>
  <c r="F41"/>
  <c r="F40"/>
  <c r="G206" i="34"/>
  <c r="G207"/>
  <c r="G208"/>
  <c r="G209"/>
  <c r="G210"/>
  <c r="G211"/>
  <c r="G212"/>
  <c r="G213"/>
  <c r="G214"/>
  <c r="G205"/>
  <c r="G192"/>
  <c r="G193"/>
  <c r="G194"/>
  <c r="G195"/>
  <c r="G196"/>
  <c r="G197"/>
  <c r="G198"/>
  <c r="G199"/>
  <c r="G200"/>
  <c r="G191"/>
  <c r="G164"/>
  <c r="G165"/>
  <c r="G166"/>
  <c r="G167"/>
  <c r="H167" s="1"/>
  <c r="G168"/>
  <c r="G169"/>
  <c r="G170"/>
  <c r="H170" s="1"/>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30" s="1"/>
  <c r="E215"/>
  <c r="E29" s="1"/>
  <c r="F214"/>
  <c r="H214" s="1"/>
  <c r="F213"/>
  <c r="F212"/>
  <c r="H212" s="1"/>
  <c r="F211"/>
  <c r="F210"/>
  <c r="F209"/>
  <c r="F208"/>
  <c r="H208" s="1"/>
  <c r="F207"/>
  <c r="F206"/>
  <c r="H206" s="1"/>
  <c r="F205"/>
  <c r="E202"/>
  <c r="E28" s="1"/>
  <c r="E201"/>
  <c r="E27" s="1"/>
  <c r="F200"/>
  <c r="F199"/>
  <c r="F198"/>
  <c r="H198" s="1"/>
  <c r="F197"/>
  <c r="F196"/>
  <c r="F195"/>
  <c r="F194"/>
  <c r="F193"/>
  <c r="F192"/>
  <c r="F191"/>
  <c r="E188"/>
  <c r="E26" s="1"/>
  <c r="E187"/>
  <c r="E25" s="1"/>
  <c r="F186"/>
  <c r="F185"/>
  <c r="F184"/>
  <c r="F183"/>
  <c r="F182"/>
  <c r="F181"/>
  <c r="F180"/>
  <c r="H180" s="1"/>
  <c r="F179"/>
  <c r="F178"/>
  <c r="F177"/>
  <c r="F176"/>
  <c r="F175"/>
  <c r="F174"/>
  <c r="F173"/>
  <c r="F172"/>
  <c r="F171"/>
  <c r="F170"/>
  <c r="F169"/>
  <c r="F168"/>
  <c r="F167"/>
  <c r="F166"/>
  <c r="F165"/>
  <c r="F164"/>
  <c r="F163"/>
  <c r="E160"/>
  <c r="E159"/>
  <c r="F158"/>
  <c r="F157"/>
  <c r="F156"/>
  <c r="F155"/>
  <c r="F154"/>
  <c r="F153"/>
  <c r="F152"/>
  <c r="F151"/>
  <c r="F150"/>
  <c r="F149"/>
  <c r="E146"/>
  <c r="E22" s="1"/>
  <c r="E145"/>
  <c r="E21" s="1"/>
  <c r="F144"/>
  <c r="F143"/>
  <c r="F142"/>
  <c r="F141"/>
  <c r="F140"/>
  <c r="F139"/>
  <c r="F138"/>
  <c r="F137"/>
  <c r="F136"/>
  <c r="F135"/>
  <c r="E132"/>
  <c r="E20" s="1"/>
  <c r="E131"/>
  <c r="E19" s="1"/>
  <c r="H130"/>
  <c r="F130"/>
  <c r="F129"/>
  <c r="H129" s="1"/>
  <c r="F128"/>
  <c r="H127"/>
  <c r="F127"/>
  <c r="F126"/>
  <c r="F125"/>
  <c r="F124"/>
  <c r="F123"/>
  <c r="F122"/>
  <c r="F121"/>
  <c r="E118"/>
  <c r="E117"/>
  <c r="F116"/>
  <c r="F115"/>
  <c r="F114"/>
  <c r="F113"/>
  <c r="F112"/>
  <c r="F111"/>
  <c r="F110"/>
  <c r="F109"/>
  <c r="F108"/>
  <c r="F107"/>
  <c r="F106"/>
  <c r="F105"/>
  <c r="F104"/>
  <c r="F103"/>
  <c r="F102"/>
  <c r="F101"/>
  <c r="F100"/>
  <c r="F99"/>
  <c r="F98"/>
  <c r="F97"/>
  <c r="F96"/>
  <c r="F95"/>
  <c r="F94"/>
  <c r="F93"/>
  <c r="F92"/>
  <c r="F91"/>
  <c r="H91" s="1"/>
  <c r="F90"/>
  <c r="F89"/>
  <c r="F88"/>
  <c r="F87"/>
  <c r="F86"/>
  <c r="F85"/>
  <c r="F84"/>
  <c r="F83"/>
  <c r="H83" s="1"/>
  <c r="F82"/>
  <c r="F81"/>
  <c r="E77"/>
  <c r="E76"/>
  <c r="E224" s="1"/>
  <c r="F75"/>
  <c r="F74"/>
  <c r="F73"/>
  <c r="F72"/>
  <c r="F71"/>
  <c r="F70"/>
  <c r="F69"/>
  <c r="F68"/>
  <c r="F67"/>
  <c r="F66"/>
  <c r="H66" s="1"/>
  <c r="F65"/>
  <c r="F64"/>
  <c r="F63"/>
  <c r="F62"/>
  <c r="F61"/>
  <c r="F60"/>
  <c r="F59"/>
  <c r="F58"/>
  <c r="F57"/>
  <c r="F56"/>
  <c r="F55"/>
  <c r="F54"/>
  <c r="F53"/>
  <c r="F52"/>
  <c r="F51"/>
  <c r="F50"/>
  <c r="F49"/>
  <c r="F48"/>
  <c r="F47"/>
  <c r="F46"/>
  <c r="F45"/>
  <c r="F44"/>
  <c r="F43"/>
  <c r="F42"/>
  <c r="F41"/>
  <c r="F40"/>
  <c r="G206" i="33"/>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30" s="1"/>
  <c r="E215"/>
  <c r="E29" s="1"/>
  <c r="F214"/>
  <c r="H214" s="1"/>
  <c r="F213"/>
  <c r="F212"/>
  <c r="F211"/>
  <c r="F210"/>
  <c r="H210" s="1"/>
  <c r="F209"/>
  <c r="F208"/>
  <c r="F207"/>
  <c r="F206"/>
  <c r="H206" s="1"/>
  <c r="F205"/>
  <c r="E202"/>
  <c r="E28" s="1"/>
  <c r="E201"/>
  <c r="E27" s="1"/>
  <c r="F200"/>
  <c r="F199"/>
  <c r="H199" s="1"/>
  <c r="F198"/>
  <c r="F197"/>
  <c r="F196"/>
  <c r="F195"/>
  <c r="F194"/>
  <c r="F193"/>
  <c r="F192"/>
  <c r="F191"/>
  <c r="E188"/>
  <c r="E26" s="1"/>
  <c r="E187"/>
  <c r="E25" s="1"/>
  <c r="F186"/>
  <c r="F185"/>
  <c r="F184"/>
  <c r="H184" s="1"/>
  <c r="F183"/>
  <c r="F182"/>
  <c r="F181"/>
  <c r="F180"/>
  <c r="H180" s="1"/>
  <c r="F179"/>
  <c r="F178"/>
  <c r="F177"/>
  <c r="H176"/>
  <c r="F176"/>
  <c r="F175"/>
  <c r="F174"/>
  <c r="F173"/>
  <c r="F172"/>
  <c r="H172" s="1"/>
  <c r="F171"/>
  <c r="F170"/>
  <c r="F169"/>
  <c r="F168"/>
  <c r="H168" s="1"/>
  <c r="F167"/>
  <c r="F166"/>
  <c r="F165"/>
  <c r="F164"/>
  <c r="H164" s="1"/>
  <c r="F163"/>
  <c r="E160"/>
  <c r="E159"/>
  <c r="F158"/>
  <c r="F157"/>
  <c r="F156"/>
  <c r="F155"/>
  <c r="F154"/>
  <c r="F153"/>
  <c r="F152"/>
  <c r="F151"/>
  <c r="F150"/>
  <c r="F149"/>
  <c r="E146"/>
  <c r="E22" s="1"/>
  <c r="E145"/>
  <c r="E21" s="1"/>
  <c r="F144"/>
  <c r="F143"/>
  <c r="F142"/>
  <c r="F141"/>
  <c r="F140"/>
  <c r="F139"/>
  <c r="F138"/>
  <c r="H138" s="1"/>
  <c r="F137"/>
  <c r="F136"/>
  <c r="F135"/>
  <c r="E132"/>
  <c r="E20" s="1"/>
  <c r="E131"/>
  <c r="E19" s="1"/>
  <c r="F130"/>
  <c r="F129"/>
  <c r="F128"/>
  <c r="F127"/>
  <c r="F126"/>
  <c r="F125"/>
  <c r="F124"/>
  <c r="F123"/>
  <c r="F122"/>
  <c r="F121"/>
  <c r="E118"/>
  <c r="E117"/>
  <c r="F116"/>
  <c r="F115"/>
  <c r="F114"/>
  <c r="F113"/>
  <c r="F112"/>
  <c r="F111"/>
  <c r="F110"/>
  <c r="F109"/>
  <c r="F108"/>
  <c r="H108" s="1"/>
  <c r="F107"/>
  <c r="F106"/>
  <c r="F105"/>
  <c r="F104"/>
  <c r="F103"/>
  <c r="F102"/>
  <c r="F101"/>
  <c r="H100"/>
  <c r="F100"/>
  <c r="F99"/>
  <c r="F98"/>
  <c r="F97"/>
  <c r="F96"/>
  <c r="F95"/>
  <c r="F94"/>
  <c r="F93"/>
  <c r="F92"/>
  <c r="H92" s="1"/>
  <c r="F91"/>
  <c r="F90"/>
  <c r="F89"/>
  <c r="F88"/>
  <c r="F87"/>
  <c r="F86"/>
  <c r="F85"/>
  <c r="F84"/>
  <c r="F83"/>
  <c r="F82"/>
  <c r="F81"/>
  <c r="E77"/>
  <c r="E76"/>
  <c r="F75"/>
  <c r="H75" s="1"/>
  <c r="F74"/>
  <c r="H74" s="1"/>
  <c r="F73"/>
  <c r="F72"/>
  <c r="H72" s="1"/>
  <c r="F71"/>
  <c r="F70"/>
  <c r="F69"/>
  <c r="F68"/>
  <c r="H68" s="1"/>
  <c r="F67"/>
  <c r="F66"/>
  <c r="H66" s="1"/>
  <c r="F65"/>
  <c r="F64"/>
  <c r="H64" s="1"/>
  <c r="F63"/>
  <c r="F62"/>
  <c r="F61"/>
  <c r="F60"/>
  <c r="F59"/>
  <c r="F58"/>
  <c r="F57"/>
  <c r="F56"/>
  <c r="F55"/>
  <c r="F54"/>
  <c r="F53"/>
  <c r="F52"/>
  <c r="F51"/>
  <c r="H50"/>
  <c r="F50"/>
  <c r="F49"/>
  <c r="F48"/>
  <c r="H47"/>
  <c r="F47"/>
  <c r="F46"/>
  <c r="F45"/>
  <c r="F44"/>
  <c r="F43"/>
  <c r="F42"/>
  <c r="F41"/>
  <c r="F40"/>
  <c r="G206" i="32"/>
  <c r="G207"/>
  <c r="G208"/>
  <c r="G209"/>
  <c r="G210"/>
  <c r="G211"/>
  <c r="G212"/>
  <c r="G213"/>
  <c r="G214"/>
  <c r="G192"/>
  <c r="G193"/>
  <c r="G194"/>
  <c r="G195"/>
  <c r="G196"/>
  <c r="G197"/>
  <c r="G198"/>
  <c r="G199"/>
  <c r="G200"/>
  <c r="G186"/>
  <c r="G164"/>
  <c r="G165"/>
  <c r="G166"/>
  <c r="G167"/>
  <c r="G168"/>
  <c r="G169"/>
  <c r="G170"/>
  <c r="G171"/>
  <c r="H171" s="1"/>
  <c r="G172"/>
  <c r="G173"/>
  <c r="G174"/>
  <c r="G175"/>
  <c r="G176"/>
  <c r="G177"/>
  <c r="G178"/>
  <c r="G179"/>
  <c r="G180"/>
  <c r="G181"/>
  <c r="G182"/>
  <c r="G183"/>
  <c r="G184"/>
  <c r="G185"/>
  <c r="G163"/>
  <c r="G150"/>
  <c r="H150" s="1"/>
  <c r="G151"/>
  <c r="G152"/>
  <c r="G153"/>
  <c r="G154"/>
  <c r="H154" s="1"/>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215"/>
  <c r="E29" s="1"/>
  <c r="F214"/>
  <c r="F213"/>
  <c r="H213" s="1"/>
  <c r="F212"/>
  <c r="F211"/>
  <c r="F210"/>
  <c r="F209"/>
  <c r="H209" s="1"/>
  <c r="F208"/>
  <c r="F207"/>
  <c r="F206"/>
  <c r="G205"/>
  <c r="F205"/>
  <c r="E202"/>
  <c r="E28" s="1"/>
  <c r="E201"/>
  <c r="E27" s="1"/>
  <c r="F200"/>
  <c r="F199"/>
  <c r="H199" s="1"/>
  <c r="F198"/>
  <c r="F197"/>
  <c r="F196"/>
  <c r="F195"/>
  <c r="F194"/>
  <c r="F193"/>
  <c r="F192"/>
  <c r="G191"/>
  <c r="F191"/>
  <c r="E188"/>
  <c r="E26" s="1"/>
  <c r="E187"/>
  <c r="E25" s="1"/>
  <c r="F186"/>
  <c r="F185"/>
  <c r="F184"/>
  <c r="F183"/>
  <c r="F182"/>
  <c r="F181"/>
  <c r="F180"/>
  <c r="F179"/>
  <c r="F178"/>
  <c r="F177"/>
  <c r="F176"/>
  <c r="F175"/>
  <c r="F174"/>
  <c r="F173"/>
  <c r="F172"/>
  <c r="H172" s="1"/>
  <c r="F171"/>
  <c r="F170"/>
  <c r="F169"/>
  <c r="F168"/>
  <c r="F167"/>
  <c r="F166"/>
  <c r="F165"/>
  <c r="H165" s="1"/>
  <c r="F164"/>
  <c r="F163"/>
  <c r="E160"/>
  <c r="E159"/>
  <c r="F158"/>
  <c r="F157"/>
  <c r="F156"/>
  <c r="F155"/>
  <c r="F154"/>
  <c r="F153"/>
  <c r="F152"/>
  <c r="H151"/>
  <c r="F151"/>
  <c r="F150"/>
  <c r="F149"/>
  <c r="E146"/>
  <c r="E22" s="1"/>
  <c r="E145"/>
  <c r="E21" s="1"/>
  <c r="F144"/>
  <c r="H144" s="1"/>
  <c r="F143"/>
  <c r="F142"/>
  <c r="F141"/>
  <c r="F140"/>
  <c r="H140" s="1"/>
  <c r="F139"/>
  <c r="F138"/>
  <c r="F137"/>
  <c r="F136"/>
  <c r="H136" s="1"/>
  <c r="F135"/>
  <c r="H135" s="1"/>
  <c r="E132"/>
  <c r="E131"/>
  <c r="F130"/>
  <c r="F129"/>
  <c r="H129" s="1"/>
  <c r="F128"/>
  <c r="F127"/>
  <c r="F126"/>
  <c r="F125"/>
  <c r="H125" s="1"/>
  <c r="F124"/>
  <c r="F123"/>
  <c r="F122"/>
  <c r="F121"/>
  <c r="E118"/>
  <c r="E117"/>
  <c r="F116"/>
  <c r="H115"/>
  <c r="F115"/>
  <c r="F114"/>
  <c r="F113"/>
  <c r="F112"/>
  <c r="H112" s="1"/>
  <c r="F111"/>
  <c r="F110"/>
  <c r="F109"/>
  <c r="F108"/>
  <c r="H108" s="1"/>
  <c r="F107"/>
  <c r="F106"/>
  <c r="F105"/>
  <c r="F104"/>
  <c r="H104" s="1"/>
  <c r="F103"/>
  <c r="F102"/>
  <c r="F101"/>
  <c r="F100"/>
  <c r="H100" s="1"/>
  <c r="F99"/>
  <c r="F98"/>
  <c r="F97"/>
  <c r="F96"/>
  <c r="H96" s="1"/>
  <c r="F95"/>
  <c r="F94"/>
  <c r="F93"/>
  <c r="F92"/>
  <c r="F91"/>
  <c r="F90"/>
  <c r="F89"/>
  <c r="F88"/>
  <c r="F87"/>
  <c r="F86"/>
  <c r="F85"/>
  <c r="F84"/>
  <c r="F83"/>
  <c r="F82"/>
  <c r="F81"/>
  <c r="E77"/>
  <c r="E225" s="1"/>
  <c r="E76"/>
  <c r="F75"/>
  <c r="F74"/>
  <c r="F73"/>
  <c r="F72"/>
  <c r="F71"/>
  <c r="F70"/>
  <c r="F69"/>
  <c r="F68"/>
  <c r="F67"/>
  <c r="F66"/>
  <c r="F65"/>
  <c r="F64"/>
  <c r="F63"/>
  <c r="F62"/>
  <c r="F61"/>
  <c r="F60"/>
  <c r="H60" s="1"/>
  <c r="F59"/>
  <c r="F58"/>
  <c r="F57"/>
  <c r="F56"/>
  <c r="H56" s="1"/>
  <c r="F55"/>
  <c r="F54"/>
  <c r="F53"/>
  <c r="F52"/>
  <c r="H52" s="1"/>
  <c r="F51"/>
  <c r="F50"/>
  <c r="F49"/>
  <c r="F48"/>
  <c r="H48" s="1"/>
  <c r="F47"/>
  <c r="F46"/>
  <c r="F45"/>
  <c r="F44"/>
  <c r="H44" s="1"/>
  <c r="F43"/>
  <c r="F42"/>
  <c r="F41"/>
  <c r="F40"/>
  <c r="H40" s="1"/>
  <c r="G206" i="31"/>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30" s="1"/>
  <c r="E215"/>
  <c r="E29" s="1"/>
  <c r="F214"/>
  <c r="F213"/>
  <c r="F212"/>
  <c r="F211"/>
  <c r="F210"/>
  <c r="F209"/>
  <c r="F208"/>
  <c r="F207"/>
  <c r="F206"/>
  <c r="F205"/>
  <c r="E202"/>
  <c r="E28" s="1"/>
  <c r="E201"/>
  <c r="E27" s="1"/>
  <c r="F200"/>
  <c r="F199"/>
  <c r="F198"/>
  <c r="F197"/>
  <c r="F196"/>
  <c r="F195"/>
  <c r="F194"/>
  <c r="F193"/>
  <c r="F192"/>
  <c r="F191"/>
  <c r="E188"/>
  <c r="E26" s="1"/>
  <c r="E187"/>
  <c r="E25" s="1"/>
  <c r="F186"/>
  <c r="F185"/>
  <c r="F184"/>
  <c r="F183"/>
  <c r="F182"/>
  <c r="F181"/>
  <c r="F180"/>
  <c r="F179"/>
  <c r="F178"/>
  <c r="F177"/>
  <c r="F176"/>
  <c r="F175"/>
  <c r="F174"/>
  <c r="F173"/>
  <c r="F172"/>
  <c r="F171"/>
  <c r="F170"/>
  <c r="F169"/>
  <c r="F168"/>
  <c r="F167"/>
  <c r="F166"/>
  <c r="F165"/>
  <c r="F164"/>
  <c r="F163"/>
  <c r="E160"/>
  <c r="E159"/>
  <c r="F158"/>
  <c r="F157"/>
  <c r="F156"/>
  <c r="F155"/>
  <c r="F154"/>
  <c r="F153"/>
  <c r="F152"/>
  <c r="F151"/>
  <c r="H151" s="1"/>
  <c r="F150"/>
  <c r="H150" s="1"/>
  <c r="F149"/>
  <c r="H149" s="1"/>
  <c r="E146"/>
  <c r="E22" s="1"/>
  <c r="E145"/>
  <c r="E21" s="1"/>
  <c r="F144"/>
  <c r="F143"/>
  <c r="H143" s="1"/>
  <c r="F142"/>
  <c r="F141"/>
  <c r="F140"/>
  <c r="F139"/>
  <c r="H139" s="1"/>
  <c r="F138"/>
  <c r="F137"/>
  <c r="F136"/>
  <c r="F135"/>
  <c r="E132"/>
  <c r="E20" s="1"/>
  <c r="E131"/>
  <c r="E19" s="1"/>
  <c r="F130"/>
  <c r="F129"/>
  <c r="F128"/>
  <c r="F127"/>
  <c r="H127" s="1"/>
  <c r="F126"/>
  <c r="F125"/>
  <c r="F124"/>
  <c r="F123"/>
  <c r="F122"/>
  <c r="F121"/>
  <c r="H121" s="1"/>
  <c r="E118"/>
  <c r="E117"/>
  <c r="F116"/>
  <c r="F115"/>
  <c r="F114"/>
  <c r="F113"/>
  <c r="F112"/>
  <c r="F111"/>
  <c r="F110"/>
  <c r="F109"/>
  <c r="H109" s="1"/>
  <c r="F108"/>
  <c r="F107"/>
  <c r="F106"/>
  <c r="F105"/>
  <c r="H105" s="1"/>
  <c r="F104"/>
  <c r="F103"/>
  <c r="F102"/>
  <c r="F101"/>
  <c r="F100"/>
  <c r="F99"/>
  <c r="F98"/>
  <c r="F97"/>
  <c r="F96"/>
  <c r="H96" s="1"/>
  <c r="F95"/>
  <c r="F94"/>
  <c r="F93"/>
  <c r="F92"/>
  <c r="F91"/>
  <c r="F90"/>
  <c r="F89"/>
  <c r="F88"/>
  <c r="F87"/>
  <c r="F86"/>
  <c r="F85"/>
  <c r="F84"/>
  <c r="F83"/>
  <c r="F82"/>
  <c r="F81"/>
  <c r="E77"/>
  <c r="E76"/>
  <c r="F75"/>
  <c r="F74"/>
  <c r="F73"/>
  <c r="F72"/>
  <c r="F71"/>
  <c r="F70"/>
  <c r="F69"/>
  <c r="F68"/>
  <c r="F67"/>
  <c r="H67" s="1"/>
  <c r="F66"/>
  <c r="F65"/>
  <c r="F64"/>
  <c r="F63"/>
  <c r="F62"/>
  <c r="F61"/>
  <c r="F60"/>
  <c r="F59"/>
  <c r="H59" s="1"/>
  <c r="F58"/>
  <c r="F57"/>
  <c r="F56"/>
  <c r="F55"/>
  <c r="F54"/>
  <c r="F53"/>
  <c r="F52"/>
  <c r="F51"/>
  <c r="F50"/>
  <c r="F49"/>
  <c r="F48"/>
  <c r="F47"/>
  <c r="F46"/>
  <c r="F45"/>
  <c r="F44"/>
  <c r="F43"/>
  <c r="F42"/>
  <c r="F41"/>
  <c r="F40"/>
  <c r="G206" i="30"/>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82"/>
  <c r="G83"/>
  <c r="G84"/>
  <c r="G85"/>
  <c r="G86"/>
  <c r="G87"/>
  <c r="G88"/>
  <c r="G89"/>
  <c r="G90"/>
  <c r="G91"/>
  <c r="G92"/>
  <c r="G93"/>
  <c r="G94"/>
  <c r="G95"/>
  <c r="G96"/>
  <c r="G97"/>
  <c r="G98"/>
  <c r="G99"/>
  <c r="G100"/>
  <c r="G101"/>
  <c r="G102"/>
  <c r="G103"/>
  <c r="G104"/>
  <c r="G105"/>
  <c r="G106"/>
  <c r="G107"/>
  <c r="G108"/>
  <c r="G109"/>
  <c r="G110"/>
  <c r="G111"/>
  <c r="G112"/>
  <c r="G113"/>
  <c r="G114"/>
  <c r="G115"/>
  <c r="G116"/>
  <c r="G81"/>
  <c r="G41"/>
  <c r="G42"/>
  <c r="G43"/>
  <c r="G44"/>
  <c r="G45"/>
  <c r="G46"/>
  <c r="G47"/>
  <c r="G48"/>
  <c r="G49"/>
  <c r="G50"/>
  <c r="G51"/>
  <c r="G52"/>
  <c r="G53"/>
  <c r="G54"/>
  <c r="G55"/>
  <c r="G56"/>
  <c r="G57"/>
  <c r="G58"/>
  <c r="G59"/>
  <c r="G60"/>
  <c r="G61"/>
  <c r="G62"/>
  <c r="G63"/>
  <c r="G64"/>
  <c r="G65"/>
  <c r="G66"/>
  <c r="G67"/>
  <c r="G68"/>
  <c r="G69"/>
  <c r="G70"/>
  <c r="G71"/>
  <c r="G72"/>
  <c r="G73"/>
  <c r="G74"/>
  <c r="G75"/>
  <c r="G40"/>
  <c r="E216"/>
  <c r="E30" s="1"/>
  <c r="E215"/>
  <c r="E29" s="1"/>
  <c r="F214"/>
  <c r="F213"/>
  <c r="F212"/>
  <c r="H212" s="1"/>
  <c r="F211"/>
  <c r="F210"/>
  <c r="F209"/>
  <c r="F208"/>
  <c r="F207"/>
  <c r="F206"/>
  <c r="F205"/>
  <c r="E202"/>
  <c r="E28" s="1"/>
  <c r="E201"/>
  <c r="F200"/>
  <c r="F199"/>
  <c r="F198"/>
  <c r="F197"/>
  <c r="F196"/>
  <c r="F195"/>
  <c r="H195" s="1"/>
  <c r="F194"/>
  <c r="F193"/>
  <c r="F192"/>
  <c r="F191"/>
  <c r="E188"/>
  <c r="E26" s="1"/>
  <c r="E187"/>
  <c r="E25" s="1"/>
  <c r="F186"/>
  <c r="F185"/>
  <c r="F184"/>
  <c r="F183"/>
  <c r="F182"/>
  <c r="F181"/>
  <c r="H181" s="1"/>
  <c r="F180"/>
  <c r="F179"/>
  <c r="F178"/>
  <c r="F177"/>
  <c r="F176"/>
  <c r="F175"/>
  <c r="F174"/>
  <c r="F173"/>
  <c r="H173" s="1"/>
  <c r="F172"/>
  <c r="F171"/>
  <c r="F170"/>
  <c r="F169"/>
  <c r="F168"/>
  <c r="F167"/>
  <c r="F166"/>
  <c r="F165"/>
  <c r="H165" s="1"/>
  <c r="F164"/>
  <c r="F163"/>
  <c r="E160"/>
  <c r="E159"/>
  <c r="F158"/>
  <c r="F157"/>
  <c r="F156"/>
  <c r="F155"/>
  <c r="F154"/>
  <c r="F153"/>
  <c r="F152"/>
  <c r="F151"/>
  <c r="F150"/>
  <c r="F149"/>
  <c r="E146"/>
  <c r="E22" s="1"/>
  <c r="E145"/>
  <c r="E21" s="1"/>
  <c r="F144"/>
  <c r="F143"/>
  <c r="F142"/>
  <c r="F141"/>
  <c r="F140"/>
  <c r="F139"/>
  <c r="F138"/>
  <c r="F137"/>
  <c r="F136"/>
  <c r="F135"/>
  <c r="E132"/>
  <c r="E20" s="1"/>
  <c r="E131"/>
  <c r="E19" s="1"/>
  <c r="F130"/>
  <c r="F129"/>
  <c r="F128"/>
  <c r="F127"/>
  <c r="F126"/>
  <c r="F125"/>
  <c r="F124"/>
  <c r="F123"/>
  <c r="F122"/>
  <c r="F121"/>
  <c r="E118"/>
  <c r="E117"/>
  <c r="F116"/>
  <c r="F115"/>
  <c r="F114"/>
  <c r="F113"/>
  <c r="F112"/>
  <c r="F111"/>
  <c r="F110"/>
  <c r="F109"/>
  <c r="F108"/>
  <c r="F107"/>
  <c r="F106"/>
  <c r="F105"/>
  <c r="F104"/>
  <c r="H104" s="1"/>
  <c r="F103"/>
  <c r="F102"/>
  <c r="F101"/>
  <c r="H100"/>
  <c r="F100"/>
  <c r="F99"/>
  <c r="F98"/>
  <c r="F97"/>
  <c r="F96"/>
  <c r="F95"/>
  <c r="F94"/>
  <c r="F93"/>
  <c r="F92"/>
  <c r="F91"/>
  <c r="F90"/>
  <c r="H90" s="1"/>
  <c r="F89"/>
  <c r="F88"/>
  <c r="F87"/>
  <c r="F86"/>
  <c r="F85"/>
  <c r="F84"/>
  <c r="F83"/>
  <c r="F82"/>
  <c r="H81"/>
  <c r="F81"/>
  <c r="E77"/>
  <c r="E76"/>
  <c r="F75"/>
  <c r="F74"/>
  <c r="F73"/>
  <c r="F72"/>
  <c r="H72" s="1"/>
  <c r="F71"/>
  <c r="F70"/>
  <c r="F69"/>
  <c r="F68"/>
  <c r="F67"/>
  <c r="F66"/>
  <c r="F65"/>
  <c r="F64"/>
  <c r="H64" s="1"/>
  <c r="F63"/>
  <c r="F62"/>
  <c r="F61"/>
  <c r="F60"/>
  <c r="F59"/>
  <c r="F58"/>
  <c r="F57"/>
  <c r="H56"/>
  <c r="F56"/>
  <c r="F55"/>
  <c r="F54"/>
  <c r="F53"/>
  <c r="F52"/>
  <c r="F51"/>
  <c r="F50"/>
  <c r="F49"/>
  <c r="H48"/>
  <c r="F48"/>
  <c r="F47"/>
  <c r="F46"/>
  <c r="F45"/>
  <c r="F44"/>
  <c r="F43"/>
  <c r="F42"/>
  <c r="H42" s="1"/>
  <c r="F41"/>
  <c r="F40"/>
  <c r="G206" i="29"/>
  <c r="G207"/>
  <c r="G208"/>
  <c r="G209"/>
  <c r="G210"/>
  <c r="G211"/>
  <c r="G212"/>
  <c r="G213"/>
  <c r="G214"/>
  <c r="G205"/>
  <c r="G192"/>
  <c r="G193"/>
  <c r="G194"/>
  <c r="G195"/>
  <c r="G196"/>
  <c r="G197"/>
  <c r="G198"/>
  <c r="G199"/>
  <c r="G200"/>
  <c r="G191"/>
  <c r="G164"/>
  <c r="G165"/>
  <c r="G166"/>
  <c r="G167"/>
  <c r="G168"/>
  <c r="G169"/>
  <c r="H169" s="1"/>
  <c r="G170"/>
  <c r="G171"/>
  <c r="G172"/>
  <c r="G173"/>
  <c r="G174"/>
  <c r="G175"/>
  <c r="G176"/>
  <c r="G177"/>
  <c r="H177" s="1"/>
  <c r="G178"/>
  <c r="G179"/>
  <c r="G180"/>
  <c r="G181"/>
  <c r="H181" s="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115"/>
  <c r="G116"/>
  <c r="G82"/>
  <c r="G83"/>
  <c r="G84"/>
  <c r="G85"/>
  <c r="G86"/>
  <c r="G87"/>
  <c r="G88"/>
  <c r="G89"/>
  <c r="G90"/>
  <c r="G91"/>
  <c r="G92"/>
  <c r="G93"/>
  <c r="G94"/>
  <c r="G95"/>
  <c r="G96"/>
  <c r="G97"/>
  <c r="G98"/>
  <c r="G99"/>
  <c r="G100"/>
  <c r="G101"/>
  <c r="G102"/>
  <c r="G103"/>
  <c r="G104"/>
  <c r="G105"/>
  <c r="G106"/>
  <c r="G107"/>
  <c r="G108"/>
  <c r="G109"/>
  <c r="G110"/>
  <c r="G111"/>
  <c r="G112"/>
  <c r="G113"/>
  <c r="G114"/>
  <c r="G81"/>
  <c r="H81" s="1"/>
  <c r="G41"/>
  <c r="G42"/>
  <c r="G43"/>
  <c r="G44"/>
  <c r="G45"/>
  <c r="H45" s="1"/>
  <c r="G46"/>
  <c r="G47"/>
  <c r="G48"/>
  <c r="G49"/>
  <c r="G50"/>
  <c r="G51"/>
  <c r="G52"/>
  <c r="G53"/>
  <c r="G54"/>
  <c r="G55"/>
  <c r="G56"/>
  <c r="G57"/>
  <c r="G58"/>
  <c r="G59"/>
  <c r="G60"/>
  <c r="G61"/>
  <c r="G62"/>
  <c r="G63"/>
  <c r="G64"/>
  <c r="G65"/>
  <c r="G66"/>
  <c r="G67"/>
  <c r="G68"/>
  <c r="H68" s="1"/>
  <c r="G69"/>
  <c r="G70"/>
  <c r="G71"/>
  <c r="G72"/>
  <c r="G73"/>
  <c r="G74"/>
  <c r="G75"/>
  <c r="G40"/>
  <c r="E216"/>
  <c r="E30" s="1"/>
  <c r="E215"/>
  <c r="E29" s="1"/>
  <c r="F214"/>
  <c r="F213"/>
  <c r="H213" s="1"/>
  <c r="F212"/>
  <c r="F211"/>
  <c r="F210"/>
  <c r="H209"/>
  <c r="F209"/>
  <c r="F208"/>
  <c r="F207"/>
  <c r="F206"/>
  <c r="F205"/>
  <c r="E202"/>
  <c r="E201"/>
  <c r="F200"/>
  <c r="F199"/>
  <c r="F198"/>
  <c r="F197"/>
  <c r="F196"/>
  <c r="F195"/>
  <c r="F194"/>
  <c r="F193"/>
  <c r="F192"/>
  <c r="H192" s="1"/>
  <c r="F191"/>
  <c r="E188"/>
  <c r="E26" s="1"/>
  <c r="E187"/>
  <c r="E25" s="1"/>
  <c r="H186"/>
  <c r="F186"/>
  <c r="F185"/>
  <c r="F184"/>
  <c r="F183"/>
  <c r="F182"/>
  <c r="H182" s="1"/>
  <c r="F181"/>
  <c r="F180"/>
  <c r="F179"/>
  <c r="F178"/>
  <c r="F177"/>
  <c r="F176"/>
  <c r="F175"/>
  <c r="H175" s="1"/>
  <c r="F174"/>
  <c r="F173"/>
  <c r="F172"/>
  <c r="F171"/>
  <c r="H171" s="1"/>
  <c r="F170"/>
  <c r="F169"/>
  <c r="F168"/>
  <c r="F167"/>
  <c r="F166"/>
  <c r="F165"/>
  <c r="F164"/>
  <c r="F163"/>
  <c r="E160"/>
  <c r="E159"/>
  <c r="F158"/>
  <c r="F157"/>
  <c r="H157" s="1"/>
  <c r="F156"/>
  <c r="F155"/>
  <c r="F154"/>
  <c r="F153"/>
  <c r="F152"/>
  <c r="F151"/>
  <c r="F150"/>
  <c r="F149"/>
  <c r="E146"/>
  <c r="E22" s="1"/>
  <c r="E145"/>
  <c r="E21" s="1"/>
  <c r="F144"/>
  <c r="F143"/>
  <c r="F142"/>
  <c r="F141"/>
  <c r="H141" s="1"/>
  <c r="F140"/>
  <c r="F139"/>
  <c r="F138"/>
  <c r="F137"/>
  <c r="H137" s="1"/>
  <c r="F136"/>
  <c r="F135"/>
  <c r="E132"/>
  <c r="E20" s="1"/>
  <c r="E131"/>
  <c r="E19" s="1"/>
  <c r="F130"/>
  <c r="F129"/>
  <c r="F128"/>
  <c r="F127"/>
  <c r="F126"/>
  <c r="F125"/>
  <c r="F124"/>
  <c r="F123"/>
  <c r="F122"/>
  <c r="F121"/>
  <c r="F131" s="1"/>
  <c r="F19" s="1"/>
  <c r="E118"/>
  <c r="E117"/>
  <c r="F116"/>
  <c r="F115"/>
  <c r="F114"/>
  <c r="F113"/>
  <c r="H113" s="1"/>
  <c r="F112"/>
  <c r="F111"/>
  <c r="F110"/>
  <c r="F109"/>
  <c r="H109" s="1"/>
  <c r="F108"/>
  <c r="F107"/>
  <c r="F106"/>
  <c r="F105"/>
  <c r="H105" s="1"/>
  <c r="F104"/>
  <c r="F103"/>
  <c r="F102"/>
  <c r="H102" s="1"/>
  <c r="F101"/>
  <c r="H101" s="1"/>
  <c r="F100"/>
  <c r="F99"/>
  <c r="F98"/>
  <c r="F97"/>
  <c r="H97" s="1"/>
  <c r="F96"/>
  <c r="F95"/>
  <c r="F94"/>
  <c r="H93"/>
  <c r="F93"/>
  <c r="F92"/>
  <c r="F91"/>
  <c r="F90"/>
  <c r="H90" s="1"/>
  <c r="F89"/>
  <c r="H89" s="1"/>
  <c r="F88"/>
  <c r="F87"/>
  <c r="F86"/>
  <c r="H85"/>
  <c r="F85"/>
  <c r="F84"/>
  <c r="F83"/>
  <c r="F82"/>
  <c r="F81"/>
  <c r="E77"/>
  <c r="E76"/>
  <c r="F75"/>
  <c r="F74"/>
  <c r="F73"/>
  <c r="F72"/>
  <c r="F71"/>
  <c r="F70"/>
  <c r="F69"/>
  <c r="F68"/>
  <c r="F67"/>
  <c r="F66"/>
  <c r="F65"/>
  <c r="F64"/>
  <c r="F63"/>
  <c r="F62"/>
  <c r="F61"/>
  <c r="F60"/>
  <c r="F59"/>
  <c r="F58"/>
  <c r="F57"/>
  <c r="F56"/>
  <c r="F55"/>
  <c r="F54"/>
  <c r="F53"/>
  <c r="F52"/>
  <c r="F51"/>
  <c r="F50"/>
  <c r="F49"/>
  <c r="F48"/>
  <c r="F47"/>
  <c r="F46"/>
  <c r="F45"/>
  <c r="F44"/>
  <c r="F43"/>
  <c r="F42"/>
  <c r="F41"/>
  <c r="F40"/>
  <c r="G206" i="16"/>
  <c r="G207"/>
  <c r="G208"/>
  <c r="G209"/>
  <c r="G210"/>
  <c r="G211"/>
  <c r="G212"/>
  <c r="G213"/>
  <c r="G214"/>
  <c r="G205"/>
  <c r="G192"/>
  <c r="G193"/>
  <c r="G194"/>
  <c r="G195"/>
  <c r="G196"/>
  <c r="G197"/>
  <c r="G198"/>
  <c r="G199"/>
  <c r="G200"/>
  <c r="G191"/>
  <c r="G164"/>
  <c r="G165"/>
  <c r="G166"/>
  <c r="G167"/>
  <c r="G168"/>
  <c r="G169"/>
  <c r="G170"/>
  <c r="G171"/>
  <c r="G172"/>
  <c r="G173"/>
  <c r="G174"/>
  <c r="G175"/>
  <c r="G176"/>
  <c r="G177"/>
  <c r="G178"/>
  <c r="G179"/>
  <c r="G180"/>
  <c r="G181"/>
  <c r="H181" s="1"/>
  <c r="G182"/>
  <c r="G183"/>
  <c r="G184"/>
  <c r="G185"/>
  <c r="G186"/>
  <c r="G163"/>
  <c r="G150"/>
  <c r="G151"/>
  <c r="G152"/>
  <c r="G153"/>
  <c r="G154"/>
  <c r="G155"/>
  <c r="G156"/>
  <c r="G157"/>
  <c r="G158"/>
  <c r="G149"/>
  <c r="G136"/>
  <c r="G137"/>
  <c r="G138"/>
  <c r="G139"/>
  <c r="G140"/>
  <c r="G141"/>
  <c r="G142"/>
  <c r="G143"/>
  <c r="G144"/>
  <c r="G135"/>
  <c r="G122"/>
  <c r="G123"/>
  <c r="G124"/>
  <c r="G125"/>
  <c r="G126"/>
  <c r="G127"/>
  <c r="G128"/>
  <c r="G129"/>
  <c r="G130"/>
  <c r="G121"/>
  <c r="G109"/>
  <c r="G110"/>
  <c r="G111"/>
  <c r="G112"/>
  <c r="G113"/>
  <c r="G114"/>
  <c r="G115"/>
  <c r="G116"/>
  <c r="G82"/>
  <c r="G83"/>
  <c r="G84"/>
  <c r="G85"/>
  <c r="G86"/>
  <c r="G87"/>
  <c r="G88"/>
  <c r="G89"/>
  <c r="G90"/>
  <c r="G91"/>
  <c r="G92"/>
  <c r="G93"/>
  <c r="G94"/>
  <c r="G95"/>
  <c r="G96"/>
  <c r="G97"/>
  <c r="G98"/>
  <c r="G99"/>
  <c r="G100"/>
  <c r="G101"/>
  <c r="G102"/>
  <c r="G103"/>
  <c r="G104"/>
  <c r="G105"/>
  <c r="G106"/>
  <c r="G107"/>
  <c r="G108"/>
  <c r="G81"/>
  <c r="G61"/>
  <c r="G62"/>
  <c r="G63"/>
  <c r="G64"/>
  <c r="G65"/>
  <c r="G66"/>
  <c r="G67"/>
  <c r="G68"/>
  <c r="G69"/>
  <c r="G70"/>
  <c r="G71"/>
  <c r="G72"/>
  <c r="G73"/>
  <c r="G74"/>
  <c r="G75"/>
  <c r="G41"/>
  <c r="G42"/>
  <c r="G43"/>
  <c r="G44"/>
  <c r="G45"/>
  <c r="G46"/>
  <c r="G47"/>
  <c r="G48"/>
  <c r="G49"/>
  <c r="G50"/>
  <c r="G51"/>
  <c r="G52"/>
  <c r="G53"/>
  <c r="G54"/>
  <c r="G55"/>
  <c r="G56"/>
  <c r="G57"/>
  <c r="G58"/>
  <c r="G59"/>
  <c r="G60"/>
  <c r="G40"/>
  <c r="E216"/>
  <c r="E30" s="1"/>
  <c r="E215"/>
  <c r="E29" s="1"/>
  <c r="F214"/>
  <c r="H214" s="1"/>
  <c r="F213"/>
  <c r="F212"/>
  <c r="H212" s="1"/>
  <c r="F211"/>
  <c r="F210"/>
  <c r="F209"/>
  <c r="F208"/>
  <c r="F207"/>
  <c r="F206"/>
  <c r="F205"/>
  <c r="E202"/>
  <c r="E28" s="1"/>
  <c r="E201"/>
  <c r="F200"/>
  <c r="H200" s="1"/>
  <c r="F199"/>
  <c r="F198"/>
  <c r="F197"/>
  <c r="F196"/>
  <c r="H196" s="1"/>
  <c r="F195"/>
  <c r="F194"/>
  <c r="F193"/>
  <c r="F192"/>
  <c r="H192" s="1"/>
  <c r="F191"/>
  <c r="E188"/>
  <c r="E26" s="1"/>
  <c r="E187"/>
  <c r="E25" s="1"/>
  <c r="F186"/>
  <c r="H186" s="1"/>
  <c r="F185"/>
  <c r="F184"/>
  <c r="F183"/>
  <c r="F182"/>
  <c r="F181"/>
  <c r="F180"/>
  <c r="F179"/>
  <c r="F178"/>
  <c r="H178" s="1"/>
  <c r="F177"/>
  <c r="F176"/>
  <c r="F175"/>
  <c r="H174"/>
  <c r="F174"/>
  <c r="F173"/>
  <c r="F172"/>
  <c r="F171"/>
  <c r="F170"/>
  <c r="H170" s="1"/>
  <c r="F169"/>
  <c r="F168"/>
  <c r="F167"/>
  <c r="F166"/>
  <c r="H166" s="1"/>
  <c r="F165"/>
  <c r="F164"/>
  <c r="F163"/>
  <c r="E160"/>
  <c r="E159"/>
  <c r="F158"/>
  <c r="F157"/>
  <c r="F156"/>
  <c r="F155"/>
  <c r="F154"/>
  <c r="H154" s="1"/>
  <c r="F153"/>
  <c r="F152"/>
  <c r="F151"/>
  <c r="F150"/>
  <c r="F149"/>
  <c r="H149" s="1"/>
  <c r="E146"/>
  <c r="E22" s="1"/>
  <c r="E145"/>
  <c r="E21" s="1"/>
  <c r="F144"/>
  <c r="F143"/>
  <c r="F142"/>
  <c r="F141"/>
  <c r="F140"/>
  <c r="F139"/>
  <c r="F138"/>
  <c r="F137"/>
  <c r="F136"/>
  <c r="F135"/>
  <c r="E132"/>
  <c r="E20" s="1"/>
  <c r="E131"/>
  <c r="E19" s="1"/>
  <c r="F130"/>
  <c r="H130" s="1"/>
  <c r="F129"/>
  <c r="F128"/>
  <c r="F127"/>
  <c r="F126"/>
  <c r="F125"/>
  <c r="F124"/>
  <c r="H124" s="1"/>
  <c r="F123"/>
  <c r="F122"/>
  <c r="F121"/>
  <c r="E118"/>
  <c r="E117"/>
  <c r="F116"/>
  <c r="F115"/>
  <c r="F114"/>
  <c r="F113"/>
  <c r="F112"/>
  <c r="F111"/>
  <c r="F110"/>
  <c r="F109"/>
  <c r="F108"/>
  <c r="F107"/>
  <c r="F106"/>
  <c r="F105"/>
  <c r="F104"/>
  <c r="F103"/>
  <c r="F102"/>
  <c r="F101"/>
  <c r="F100"/>
  <c r="F99"/>
  <c r="F98"/>
  <c r="H98" s="1"/>
  <c r="F97"/>
  <c r="F96"/>
  <c r="F95"/>
  <c r="F94"/>
  <c r="H94" s="1"/>
  <c r="F93"/>
  <c r="F92"/>
  <c r="F91"/>
  <c r="F90"/>
  <c r="F89"/>
  <c r="F88"/>
  <c r="F87"/>
  <c r="F86"/>
  <c r="F85"/>
  <c r="F84"/>
  <c r="F83"/>
  <c r="F82"/>
  <c r="F81"/>
  <c r="E77"/>
  <c r="E76"/>
  <c r="F75"/>
  <c r="H74"/>
  <c r="F74"/>
  <c r="F73"/>
  <c r="F72"/>
  <c r="F71"/>
  <c r="F70"/>
  <c r="F69"/>
  <c r="F68"/>
  <c r="F67"/>
  <c r="F66"/>
  <c r="F65"/>
  <c r="F64"/>
  <c r="F63"/>
  <c r="F62"/>
  <c r="F61"/>
  <c r="F60"/>
  <c r="F59"/>
  <c r="H59" s="1"/>
  <c r="F58"/>
  <c r="F57"/>
  <c r="F56"/>
  <c r="F55"/>
  <c r="H55" s="1"/>
  <c r="F54"/>
  <c r="F53"/>
  <c r="F52"/>
  <c r="F51"/>
  <c r="F50"/>
  <c r="F49"/>
  <c r="F48"/>
  <c r="F47"/>
  <c r="F46"/>
  <c r="F45"/>
  <c r="F44"/>
  <c r="F43"/>
  <c r="F42"/>
  <c r="F41"/>
  <c r="F40"/>
  <c r="G214" i="18"/>
  <c r="G213"/>
  <c r="G212"/>
  <c r="G211"/>
  <c r="G210"/>
  <c r="G209"/>
  <c r="G208"/>
  <c r="G207"/>
  <c r="G206"/>
  <c r="G205"/>
  <c r="G192"/>
  <c r="G193"/>
  <c r="G194"/>
  <c r="G195"/>
  <c r="G196"/>
  <c r="G197"/>
  <c r="G198"/>
  <c r="G199"/>
  <c r="G200"/>
  <c r="G191"/>
  <c r="G175"/>
  <c r="G176"/>
  <c r="G177"/>
  <c r="G178"/>
  <c r="G179"/>
  <c r="G180"/>
  <c r="G181"/>
  <c r="G182"/>
  <c r="G183"/>
  <c r="G184"/>
  <c r="G185"/>
  <c r="G186"/>
  <c r="G174"/>
  <c r="G173"/>
  <c r="G172"/>
  <c r="G171"/>
  <c r="G170"/>
  <c r="G169"/>
  <c r="G168"/>
  <c r="G167"/>
  <c r="G166"/>
  <c r="G165"/>
  <c r="G164"/>
  <c r="G163"/>
  <c r="G158"/>
  <c r="G157"/>
  <c r="G156"/>
  <c r="G155"/>
  <c r="G154"/>
  <c r="G153"/>
  <c r="G152"/>
  <c r="G151"/>
  <c r="G150"/>
  <c r="G149"/>
  <c r="G144"/>
  <c r="G143"/>
  <c r="G142"/>
  <c r="G141"/>
  <c r="G140"/>
  <c r="G139"/>
  <c r="G138"/>
  <c r="G137"/>
  <c r="G136"/>
  <c r="G135"/>
  <c r="G130"/>
  <c r="G129"/>
  <c r="G128"/>
  <c r="G127"/>
  <c r="G126"/>
  <c r="G125"/>
  <c r="G124"/>
  <c r="G123"/>
  <c r="G122"/>
  <c r="G121"/>
  <c r="G116"/>
  <c r="G115"/>
  <c r="G114"/>
  <c r="G113"/>
  <c r="G112"/>
  <c r="G111"/>
  <c r="G110"/>
  <c r="G109"/>
  <c r="G108"/>
  <c r="G107"/>
  <c r="G106"/>
  <c r="G105"/>
  <c r="G104"/>
  <c r="G103"/>
  <c r="G102"/>
  <c r="G101"/>
  <c r="G100"/>
  <c r="G99"/>
  <c r="G98"/>
  <c r="G97"/>
  <c r="G96"/>
  <c r="G95"/>
  <c r="G94"/>
  <c r="G93"/>
  <c r="G92"/>
  <c r="G91"/>
  <c r="G90"/>
  <c r="G89"/>
  <c r="G88"/>
  <c r="G87"/>
  <c r="G86"/>
  <c r="G85"/>
  <c r="G84"/>
  <c r="G83"/>
  <c r="G82"/>
  <c r="G81"/>
  <c r="G41"/>
  <c r="G42"/>
  <c r="G43"/>
  <c r="G44"/>
  <c r="G45"/>
  <c r="G46"/>
  <c r="G47"/>
  <c r="G48"/>
  <c r="G49"/>
  <c r="G50"/>
  <c r="G51"/>
  <c r="G52"/>
  <c r="G53"/>
  <c r="G54"/>
  <c r="G55"/>
  <c r="G56"/>
  <c r="G57"/>
  <c r="G58"/>
  <c r="G59"/>
  <c r="G60"/>
  <c r="G61"/>
  <c r="G62"/>
  <c r="G63"/>
  <c r="G64"/>
  <c r="G65"/>
  <c r="G66"/>
  <c r="G67"/>
  <c r="G68"/>
  <c r="G69"/>
  <c r="G70"/>
  <c r="G71"/>
  <c r="G72"/>
  <c r="G73"/>
  <c r="G74"/>
  <c r="G75"/>
  <c r="G40"/>
  <c r="F206"/>
  <c r="F207"/>
  <c r="F208"/>
  <c r="H208" s="1"/>
  <c r="F209"/>
  <c r="H209" s="1"/>
  <c r="F210"/>
  <c r="F211"/>
  <c r="F212"/>
  <c r="F213"/>
  <c r="H213" s="1"/>
  <c r="F214"/>
  <c r="F205"/>
  <c r="F192"/>
  <c r="F193"/>
  <c r="F194"/>
  <c r="F195"/>
  <c r="F196"/>
  <c r="F197"/>
  <c r="F198"/>
  <c r="F199"/>
  <c r="F200"/>
  <c r="F191"/>
  <c r="F164"/>
  <c r="F165"/>
  <c r="F166"/>
  <c r="F167"/>
  <c r="F168"/>
  <c r="F169"/>
  <c r="F170"/>
  <c r="F171"/>
  <c r="F172"/>
  <c r="F173"/>
  <c r="F174"/>
  <c r="F175"/>
  <c r="F176"/>
  <c r="F177"/>
  <c r="F178"/>
  <c r="F179"/>
  <c r="F180"/>
  <c r="F181"/>
  <c r="F182"/>
  <c r="F183"/>
  <c r="H183" s="1"/>
  <c r="F184"/>
  <c r="F185"/>
  <c r="F186"/>
  <c r="F163"/>
  <c r="F150"/>
  <c r="F151"/>
  <c r="F152"/>
  <c r="F153"/>
  <c r="H153" s="1"/>
  <c r="F154"/>
  <c r="F155"/>
  <c r="F156"/>
  <c r="F157"/>
  <c r="H157" s="1"/>
  <c r="F158"/>
  <c r="F149"/>
  <c r="F136"/>
  <c r="F137"/>
  <c r="F138"/>
  <c r="F139"/>
  <c r="H139" s="1"/>
  <c r="F140"/>
  <c r="F141"/>
  <c r="F142"/>
  <c r="F143"/>
  <c r="F144"/>
  <c r="F135"/>
  <c r="F122"/>
  <c r="F123"/>
  <c r="F124"/>
  <c r="F125"/>
  <c r="H125" s="1"/>
  <c r="F126"/>
  <c r="F127"/>
  <c r="F128"/>
  <c r="F129"/>
  <c r="H129" s="1"/>
  <c r="F130"/>
  <c r="F121"/>
  <c r="F82"/>
  <c r="H82" s="1"/>
  <c r="F83"/>
  <c r="F84"/>
  <c r="F85"/>
  <c r="F86"/>
  <c r="H86" s="1"/>
  <c r="F87"/>
  <c r="F88"/>
  <c r="F89"/>
  <c r="F90"/>
  <c r="H90" s="1"/>
  <c r="F91"/>
  <c r="F92"/>
  <c r="F93"/>
  <c r="F94"/>
  <c r="H94" s="1"/>
  <c r="F95"/>
  <c r="F96"/>
  <c r="F97"/>
  <c r="F98"/>
  <c r="H98" s="1"/>
  <c r="F99"/>
  <c r="F100"/>
  <c r="F101"/>
  <c r="F102"/>
  <c r="H102" s="1"/>
  <c r="F103"/>
  <c r="F104"/>
  <c r="H104" s="1"/>
  <c r="F105"/>
  <c r="F106"/>
  <c r="H106" s="1"/>
  <c r="F107"/>
  <c r="F108"/>
  <c r="F109"/>
  <c r="F110"/>
  <c r="H110" s="1"/>
  <c r="F111"/>
  <c r="F112"/>
  <c r="F113"/>
  <c r="F114"/>
  <c r="H114" s="1"/>
  <c r="F115"/>
  <c r="F116"/>
  <c r="F81"/>
  <c r="F41"/>
  <c r="F42"/>
  <c r="F43"/>
  <c r="F44"/>
  <c r="F45"/>
  <c r="F46"/>
  <c r="F47"/>
  <c r="F48"/>
  <c r="F49"/>
  <c r="F50"/>
  <c r="F51"/>
  <c r="F52"/>
  <c r="F53"/>
  <c r="F54"/>
  <c r="F55"/>
  <c r="F56"/>
  <c r="F57"/>
  <c r="F58"/>
  <c r="F59"/>
  <c r="F60"/>
  <c r="F61"/>
  <c r="F62"/>
  <c r="F63"/>
  <c r="F64"/>
  <c r="F65"/>
  <c r="F66"/>
  <c r="F67"/>
  <c r="F68"/>
  <c r="F69"/>
  <c r="F70"/>
  <c r="F71"/>
  <c r="F72"/>
  <c r="F73"/>
  <c r="F74"/>
  <c r="F75"/>
  <c r="F40"/>
  <c r="E216"/>
  <c r="E215"/>
  <c r="E29" s="1"/>
  <c r="E202"/>
  <c r="E201"/>
  <c r="E27" s="1"/>
  <c r="E188"/>
  <c r="E26" s="1"/>
  <c r="E187"/>
  <c r="E25" s="1"/>
  <c r="E160"/>
  <c r="E24" s="1"/>
  <c r="E159"/>
  <c r="E146"/>
  <c r="E145"/>
  <c r="E21" s="1"/>
  <c r="E132"/>
  <c r="E131"/>
  <c r="E118"/>
  <c r="E18" s="1"/>
  <c r="E117"/>
  <c r="E17" s="1"/>
  <c r="H88"/>
  <c r="E77"/>
  <c r="E76"/>
  <c r="E15" s="1"/>
  <c r="E30"/>
  <c r="E28"/>
  <c r="E23"/>
  <c r="E22"/>
  <c r="E20"/>
  <c r="E19"/>
  <c r="E16"/>
  <c r="F216" i="19"/>
  <c r="E216"/>
  <c r="E30" s="1"/>
  <c r="G30" s="1"/>
  <c r="F215"/>
  <c r="F29" s="1"/>
  <c r="E215"/>
  <c r="E29" s="1"/>
  <c r="G29" s="1"/>
  <c r="G214"/>
  <c r="H214" s="1"/>
  <c r="G213"/>
  <c r="H213" s="1"/>
  <c r="H212"/>
  <c r="G212"/>
  <c r="G211"/>
  <c r="H211" s="1"/>
  <c r="G210"/>
  <c r="H210" s="1"/>
  <c r="G209"/>
  <c r="H209" s="1"/>
  <c r="G208"/>
  <c r="H208" s="1"/>
  <c r="G207"/>
  <c r="H207" s="1"/>
  <c r="H206"/>
  <c r="G206"/>
  <c r="G205"/>
  <c r="H205" s="1"/>
  <c r="F202"/>
  <c r="F28" s="1"/>
  <c r="E202"/>
  <c r="F201"/>
  <c r="F27" s="1"/>
  <c r="E201"/>
  <c r="E27" s="1"/>
  <c r="G27" s="1"/>
  <c r="G200"/>
  <c r="H200" s="1"/>
  <c r="G199"/>
  <c r="H199" s="1"/>
  <c r="G198"/>
  <c r="H198" s="1"/>
  <c r="G197"/>
  <c r="H197" s="1"/>
  <c r="G196"/>
  <c r="H196" s="1"/>
  <c r="G195"/>
  <c r="H195" s="1"/>
  <c r="H194"/>
  <c r="G194"/>
  <c r="G193"/>
  <c r="H193" s="1"/>
  <c r="G192"/>
  <c r="H192" s="1"/>
  <c r="G191"/>
  <c r="H191" s="1"/>
  <c r="F188"/>
  <c r="E188"/>
  <c r="F187"/>
  <c r="F25" s="1"/>
  <c r="E187"/>
  <c r="E25" s="1"/>
  <c r="G25" s="1"/>
  <c r="G186"/>
  <c r="H186" s="1"/>
  <c r="H185"/>
  <c r="G185"/>
  <c r="G184"/>
  <c r="H184" s="1"/>
  <c r="H183"/>
  <c r="G183"/>
  <c r="G182"/>
  <c r="H182" s="1"/>
  <c r="H181"/>
  <c r="G181"/>
  <c r="G180"/>
  <c r="H180" s="1"/>
  <c r="H179"/>
  <c r="G179"/>
  <c r="G178"/>
  <c r="H178" s="1"/>
  <c r="H177"/>
  <c r="G177"/>
  <c r="G176"/>
  <c r="H176" s="1"/>
  <c r="G175"/>
  <c r="H175" s="1"/>
  <c r="H174"/>
  <c r="G174"/>
  <c r="G173"/>
  <c r="G172"/>
  <c r="H172" s="1"/>
  <c r="G171"/>
  <c r="H171" s="1"/>
  <c r="H170"/>
  <c r="G170"/>
  <c r="G169"/>
  <c r="H169" s="1"/>
  <c r="H168"/>
  <c r="G168"/>
  <c r="G167"/>
  <c r="H167" s="1"/>
  <c r="H166"/>
  <c r="G166"/>
  <c r="G165"/>
  <c r="H165" s="1"/>
  <c r="G164"/>
  <c r="H164" s="1"/>
  <c r="H163"/>
  <c r="G163"/>
  <c r="F160"/>
  <c r="F24" s="1"/>
  <c r="E160"/>
  <c r="E24" s="1"/>
  <c r="G24" s="1"/>
  <c r="F159"/>
  <c r="F23" s="1"/>
  <c r="E159"/>
  <c r="G158"/>
  <c r="H158" s="1"/>
  <c r="G157"/>
  <c r="H157" s="1"/>
  <c r="H156"/>
  <c r="G156"/>
  <c r="G155"/>
  <c r="H155" s="1"/>
  <c r="H154"/>
  <c r="G154"/>
  <c r="G153"/>
  <c r="H153" s="1"/>
  <c r="G152"/>
  <c r="H152" s="1"/>
  <c r="G151"/>
  <c r="H151" s="1"/>
  <c r="G150"/>
  <c r="H150" s="1"/>
  <c r="H149"/>
  <c r="G149"/>
  <c r="F146"/>
  <c r="F22" s="1"/>
  <c r="E146"/>
  <c r="E22" s="1"/>
  <c r="G22" s="1"/>
  <c r="F145"/>
  <c r="F21" s="1"/>
  <c r="E145"/>
  <c r="G144"/>
  <c r="H144" s="1"/>
  <c r="H143"/>
  <c r="G143"/>
  <c r="G142"/>
  <c r="H142" s="1"/>
  <c r="G141"/>
  <c r="H141" s="1"/>
  <c r="H140"/>
  <c r="G140"/>
  <c r="G139"/>
  <c r="H139" s="1"/>
  <c r="H138"/>
  <c r="G138"/>
  <c r="G137"/>
  <c r="H137" s="1"/>
  <c r="G136"/>
  <c r="H136" s="1"/>
  <c r="H135"/>
  <c r="G135"/>
  <c r="F132"/>
  <c r="F20" s="1"/>
  <c r="E132"/>
  <c r="E20" s="1"/>
  <c r="G20" s="1"/>
  <c r="F131"/>
  <c r="E131"/>
  <c r="E19" s="1"/>
  <c r="G19" s="1"/>
  <c r="H130"/>
  <c r="G130"/>
  <c r="G129"/>
  <c r="H129" s="1"/>
  <c r="G128"/>
  <c r="H128" s="1"/>
  <c r="H127"/>
  <c r="G127"/>
  <c r="G126"/>
  <c r="H126" s="1"/>
  <c r="H125"/>
  <c r="G125"/>
  <c r="G124"/>
  <c r="H124" s="1"/>
  <c r="G123"/>
  <c r="H123" s="1"/>
  <c r="G122"/>
  <c r="G121"/>
  <c r="G131" s="1"/>
  <c r="F118"/>
  <c r="E118"/>
  <c r="E18" s="1"/>
  <c r="G18" s="1"/>
  <c r="F117"/>
  <c r="F17" s="1"/>
  <c r="E117"/>
  <c r="E17" s="1"/>
  <c r="G17" s="1"/>
  <c r="G116"/>
  <c r="H116" s="1"/>
  <c r="G115"/>
  <c r="H115" s="1"/>
  <c r="H114"/>
  <c r="G114"/>
  <c r="G113"/>
  <c r="H113" s="1"/>
  <c r="H112"/>
  <c r="G112"/>
  <c r="G111"/>
  <c r="H111" s="1"/>
  <c r="G110"/>
  <c r="H110" s="1"/>
  <c r="G109"/>
  <c r="H109" s="1"/>
  <c r="G108"/>
  <c r="H108" s="1"/>
  <c r="G107"/>
  <c r="H107" s="1"/>
  <c r="H106"/>
  <c r="G106"/>
  <c r="G105"/>
  <c r="H105" s="1"/>
  <c r="H104"/>
  <c r="G104"/>
  <c r="G103"/>
  <c r="H103" s="1"/>
  <c r="G102"/>
  <c r="H102" s="1"/>
  <c r="H101"/>
  <c r="G101"/>
  <c r="G100"/>
  <c r="H100" s="1"/>
  <c r="H99"/>
  <c r="G99"/>
  <c r="G98"/>
  <c r="H98" s="1"/>
  <c r="H97"/>
  <c r="G97"/>
  <c r="G96"/>
  <c r="H96" s="1"/>
  <c r="H95"/>
  <c r="G95"/>
  <c r="G94"/>
  <c r="H94" s="1"/>
  <c r="H93"/>
  <c r="G93"/>
  <c r="G92"/>
  <c r="H92" s="1"/>
  <c r="H91"/>
  <c r="G91"/>
  <c r="G90"/>
  <c r="H90" s="1"/>
  <c r="H89"/>
  <c r="G89"/>
  <c r="G88"/>
  <c r="H88" s="1"/>
  <c r="H87"/>
  <c r="G87"/>
  <c r="G86"/>
  <c r="H86" s="1"/>
  <c r="H85"/>
  <c r="G85"/>
  <c r="G84"/>
  <c r="H84" s="1"/>
  <c r="H83"/>
  <c r="G83"/>
  <c r="G82"/>
  <c r="H82" s="1"/>
  <c r="H81"/>
  <c r="G81"/>
  <c r="F77"/>
  <c r="F16" s="1"/>
  <c r="E77"/>
  <c r="E16" s="1"/>
  <c r="F76"/>
  <c r="E76"/>
  <c r="G75"/>
  <c r="H75" s="1"/>
  <c r="H74"/>
  <c r="G74"/>
  <c r="H73"/>
  <c r="G73"/>
  <c r="H72"/>
  <c r="G72"/>
  <c r="H71"/>
  <c r="G71"/>
  <c r="H70"/>
  <c r="G70"/>
  <c r="H69"/>
  <c r="G69"/>
  <c r="G68"/>
  <c r="H68" s="1"/>
  <c r="G67"/>
  <c r="H67" s="1"/>
  <c r="G66"/>
  <c r="H66" s="1"/>
  <c r="G65"/>
  <c r="H65" s="1"/>
  <c r="H64"/>
  <c r="G64"/>
  <c r="G63"/>
  <c r="H63" s="1"/>
  <c r="H62"/>
  <c r="G62"/>
  <c r="G61"/>
  <c r="H61" s="1"/>
  <c r="G60"/>
  <c r="H60" s="1"/>
  <c r="G59"/>
  <c r="H59" s="1"/>
  <c r="G58"/>
  <c r="H58" s="1"/>
  <c r="G57"/>
  <c r="H57" s="1"/>
  <c r="G56"/>
  <c r="H56" s="1"/>
  <c r="H55"/>
  <c r="G55"/>
  <c r="H54"/>
  <c r="G54"/>
  <c r="H53"/>
  <c r="G53"/>
  <c r="H52"/>
  <c r="G52"/>
  <c r="H51"/>
  <c r="G51"/>
  <c r="G50"/>
  <c r="H50" s="1"/>
  <c r="H49"/>
  <c r="G49"/>
  <c r="G48"/>
  <c r="H48" s="1"/>
  <c r="H47"/>
  <c r="G47"/>
  <c r="G46"/>
  <c r="H46" s="1"/>
  <c r="H45"/>
  <c r="G45"/>
  <c r="G44"/>
  <c r="H44" s="1"/>
  <c r="H43"/>
  <c r="G43"/>
  <c r="G42"/>
  <c r="H42" s="1"/>
  <c r="G41"/>
  <c r="H41" s="1"/>
  <c r="G40"/>
  <c r="H40" s="1"/>
  <c r="F30"/>
  <c r="E28"/>
  <c r="G28" s="1"/>
  <c r="F26"/>
  <c r="E26"/>
  <c r="G26" s="1"/>
  <c r="E23"/>
  <c r="G23" s="1"/>
  <c r="E21"/>
  <c r="G21" s="1"/>
  <c r="F19"/>
  <c r="F18"/>
  <c r="H69" i="34" l="1"/>
  <c r="H175" i="16"/>
  <c r="H197"/>
  <c r="H111" i="31"/>
  <c r="H83" i="32"/>
  <c r="H109" i="33"/>
  <c r="H113"/>
  <c r="H151"/>
  <c r="H53" i="34"/>
  <c r="H108" i="39"/>
  <c r="E225" i="38"/>
  <c r="F216" i="18"/>
  <c r="F30" s="1"/>
  <c r="H124"/>
  <c r="H212"/>
  <c r="E224" i="16"/>
  <c r="H103"/>
  <c r="H153"/>
  <c r="H163"/>
  <c r="H167"/>
  <c r="H171"/>
  <c r="F216"/>
  <c r="F30" s="1"/>
  <c r="H49" i="29"/>
  <c r="H53"/>
  <c r="H57"/>
  <c r="H61"/>
  <c r="H65"/>
  <c r="H62" i="30"/>
  <c r="H70"/>
  <c r="H125"/>
  <c r="H129"/>
  <c r="H135"/>
  <c r="H157"/>
  <c r="H71"/>
  <c r="H63"/>
  <c r="H59"/>
  <c r="H55"/>
  <c r="H88"/>
  <c r="H98" i="31"/>
  <c r="H44" i="33"/>
  <c r="H85"/>
  <c r="H91"/>
  <c r="H124" i="34"/>
  <c r="H96" i="39"/>
  <c r="H45" i="38"/>
  <c r="E224"/>
  <c r="H125"/>
  <c r="H129"/>
  <c r="H152"/>
  <c r="H166"/>
  <c r="F188"/>
  <c r="F26" s="1"/>
  <c r="H182"/>
  <c r="H196"/>
  <c r="H59" i="37"/>
  <c r="H67"/>
  <c r="H75"/>
  <c r="H141"/>
  <c r="H191"/>
  <c r="H60" i="18"/>
  <c r="H52"/>
  <c r="H44"/>
  <c r="H81"/>
  <c r="H121"/>
  <c r="H95"/>
  <c r="H163"/>
  <c r="H167"/>
  <c r="H171"/>
  <c r="H191"/>
  <c r="H52" i="16"/>
  <c r="H56"/>
  <c r="H60"/>
  <c r="H75"/>
  <c r="H110"/>
  <c r="H54" i="30"/>
  <c r="H83"/>
  <c r="H87"/>
  <c r="H209"/>
  <c r="H42" i="31"/>
  <c r="H46"/>
  <c r="H50"/>
  <c r="H70"/>
  <c r="H137"/>
  <c r="H141"/>
  <c r="F215"/>
  <c r="F29" s="1"/>
  <c r="H74" i="32"/>
  <c r="H153"/>
  <c r="H157"/>
  <c r="H163"/>
  <c r="H121" i="33"/>
  <c r="H175"/>
  <c r="H59" i="34"/>
  <c r="H157"/>
  <c r="H155"/>
  <c r="H173" i="38"/>
  <c r="H92" i="37"/>
  <c r="H104"/>
  <c r="H112"/>
  <c r="H158"/>
  <c r="H164"/>
  <c r="H172"/>
  <c r="F118" i="18"/>
  <c r="F18" s="1"/>
  <c r="H143" i="39"/>
  <c r="E32" i="30"/>
  <c r="E32" i="31"/>
  <c r="E31" i="33"/>
  <c r="E31" i="34"/>
  <c r="H139" i="29"/>
  <c r="H149"/>
  <c r="H68" i="30"/>
  <c r="H52"/>
  <c r="H89" i="34"/>
  <c r="H97"/>
  <c r="H105"/>
  <c r="H113"/>
  <c r="H139"/>
  <c r="H173"/>
  <c r="H105" i="39"/>
  <c r="F145" i="38"/>
  <c r="F21" s="1"/>
  <c r="H199"/>
  <c r="H170"/>
  <c r="H45" i="37"/>
  <c r="E225"/>
  <c r="E226" s="1"/>
  <c r="E31" i="29"/>
  <c r="E31" i="30"/>
  <c r="E31" i="31"/>
  <c r="E31" i="32"/>
  <c r="E33" s="1"/>
  <c r="H73" i="18"/>
  <c r="H75"/>
  <c r="H138"/>
  <c r="H142"/>
  <c r="H81" i="16"/>
  <c r="H85"/>
  <c r="H89"/>
  <c r="H93"/>
  <c r="H97"/>
  <c r="H101"/>
  <c r="H105"/>
  <c r="H109"/>
  <c r="H113"/>
  <c r="H128" i="29"/>
  <c r="E225"/>
  <c r="H152"/>
  <c r="H170"/>
  <c r="H178"/>
  <c r="H51" i="30"/>
  <c r="H123"/>
  <c r="H127"/>
  <c r="H151"/>
  <c r="H194"/>
  <c r="H200"/>
  <c r="E225" i="31"/>
  <c r="H115"/>
  <c r="H193"/>
  <c r="H197"/>
  <c r="H104"/>
  <c r="H92"/>
  <c r="H88"/>
  <c r="H63" i="32"/>
  <c r="H71"/>
  <c r="H127"/>
  <c r="H175"/>
  <c r="H179"/>
  <c r="H183"/>
  <c r="H212"/>
  <c r="H61"/>
  <c r="H214"/>
  <c r="E224" i="33"/>
  <c r="H83"/>
  <c r="H102"/>
  <c r="H106"/>
  <c r="H124"/>
  <c r="H128"/>
  <c r="H193"/>
  <c r="H67"/>
  <c r="H63"/>
  <c r="H55"/>
  <c r="H51"/>
  <c r="H43"/>
  <c r="H116"/>
  <c r="H112"/>
  <c r="H88"/>
  <c r="H84"/>
  <c r="H211" i="34"/>
  <c r="H163"/>
  <c r="H183"/>
  <c r="H175"/>
  <c r="H44" i="39"/>
  <c r="H48"/>
  <c r="H124"/>
  <c r="H169"/>
  <c r="H175"/>
  <c r="H191"/>
  <c r="H48" i="38"/>
  <c r="H52"/>
  <c r="H56"/>
  <c r="H60"/>
  <c r="H64"/>
  <c r="H68"/>
  <c r="H72"/>
  <c r="H90"/>
  <c r="H110"/>
  <c r="H137"/>
  <c r="E224" i="37"/>
  <c r="H94"/>
  <c r="H102"/>
  <c r="H153"/>
  <c r="H159" s="1"/>
  <c r="H157"/>
  <c r="H167"/>
  <c r="H171"/>
  <c r="H175"/>
  <c r="H179"/>
  <c r="H71"/>
  <c r="H100"/>
  <c r="H75" i="30"/>
  <c r="E32" i="16"/>
  <c r="E32" i="29"/>
  <c r="E32" i="32"/>
  <c r="E31" i="39"/>
  <c r="E31" i="38"/>
  <c r="E31" i="37"/>
  <c r="H195" i="29"/>
  <c r="H67" i="30"/>
  <c r="E224" i="32"/>
  <c r="E226" s="1"/>
  <c r="E225" i="33"/>
  <c r="H85" i="34"/>
  <c r="H93"/>
  <c r="H101"/>
  <c r="H109"/>
  <c r="H143"/>
  <c r="H177"/>
  <c r="H61"/>
  <c r="H101" i="39"/>
  <c r="H177" i="38"/>
  <c r="H49"/>
  <c r="H49" i="37"/>
  <c r="E31" i="16"/>
  <c r="H111" i="18"/>
  <c r="G76"/>
  <c r="G15" s="1"/>
  <c r="H149"/>
  <c r="E225" i="16"/>
  <c r="E226" s="1"/>
  <c r="H116"/>
  <c r="H140"/>
  <c r="H144"/>
  <c r="H115"/>
  <c r="H165" i="29"/>
  <c r="H43" i="30"/>
  <c r="H108"/>
  <c r="H112"/>
  <c r="H158"/>
  <c r="E224" i="31"/>
  <c r="H83"/>
  <c r="H87"/>
  <c r="H91"/>
  <c r="H95"/>
  <c r="H103"/>
  <c r="H107"/>
  <c r="H166"/>
  <c r="H178"/>
  <c r="H182"/>
  <c r="H186"/>
  <c r="H196"/>
  <c r="H185"/>
  <c r="H181"/>
  <c r="H89" i="32"/>
  <c r="H93"/>
  <c r="F132"/>
  <c r="F20" s="1"/>
  <c r="H111"/>
  <c r="H99"/>
  <c r="H95"/>
  <c r="H174"/>
  <c r="G202"/>
  <c r="G28" s="1"/>
  <c r="H94" i="33"/>
  <c r="H98"/>
  <c r="H139"/>
  <c r="E225" i="34"/>
  <c r="E226" s="1"/>
  <c r="H165"/>
  <c r="E225" i="39"/>
  <c r="E226" s="1"/>
  <c r="F117"/>
  <c r="F17" s="1"/>
  <c r="H110"/>
  <c r="H144"/>
  <c r="H47"/>
  <c r="H43"/>
  <c r="H116"/>
  <c r="H104"/>
  <c r="H100"/>
  <c r="H93" i="38"/>
  <c r="H97"/>
  <c r="H101"/>
  <c r="H105"/>
  <c r="H109"/>
  <c r="H210"/>
  <c r="H206"/>
  <c r="H115" i="37"/>
  <c r="H125"/>
  <c r="H129"/>
  <c r="H156"/>
  <c r="H182"/>
  <c r="H209"/>
  <c r="H213"/>
  <c r="H143"/>
  <c r="H139"/>
  <c r="G201"/>
  <c r="G27" s="1"/>
  <c r="E32" i="33"/>
  <c r="E32" i="34"/>
  <c r="E32" i="39"/>
  <c r="E32" i="38"/>
  <c r="E32" i="37"/>
  <c r="H41" i="34"/>
  <c r="H41" i="37"/>
  <c r="H41" i="18"/>
  <c r="H40" i="30"/>
  <c r="H40" i="39"/>
  <c r="H40" i="29"/>
  <c r="H208" i="30"/>
  <c r="H207" i="16"/>
  <c r="H211"/>
  <c r="F216" i="30"/>
  <c r="F30" s="1"/>
  <c r="H209" i="31"/>
  <c r="H213"/>
  <c r="H208"/>
  <c r="F216" i="32"/>
  <c r="F30" s="1"/>
  <c r="H209" i="38"/>
  <c r="H213"/>
  <c r="H212" i="29"/>
  <c r="H234" i="19"/>
  <c r="H207" i="30"/>
  <c r="H213"/>
  <c r="H211" i="31"/>
  <c r="H211" i="32"/>
  <c r="H207"/>
  <c r="H212" i="37"/>
  <c r="G216"/>
  <c r="G30" s="1"/>
  <c r="H195" i="16"/>
  <c r="H193" i="38"/>
  <c r="H199" i="18"/>
  <c r="H195"/>
  <c r="G201"/>
  <c r="G27" s="1"/>
  <c r="G202" i="16"/>
  <c r="G28" s="1"/>
  <c r="H191" i="38"/>
  <c r="H200" i="37"/>
  <c r="G202" i="19"/>
  <c r="H195" i="32"/>
  <c r="H195" i="34"/>
  <c r="H194" i="18"/>
  <c r="G202" i="29"/>
  <c r="G28" s="1"/>
  <c r="H200" i="31"/>
  <c r="H191" i="33"/>
  <c r="H192" i="39"/>
  <c r="H196"/>
  <c r="H200"/>
  <c r="G202"/>
  <c r="G28" s="1"/>
  <c r="G188" i="33"/>
  <c r="G26" s="1"/>
  <c r="H183" i="39"/>
  <c r="F187" i="18"/>
  <c r="F25" s="1"/>
  <c r="H185" i="29"/>
  <c r="H166" i="30"/>
  <c r="H170"/>
  <c r="H184" i="31"/>
  <c r="H180"/>
  <c r="H172"/>
  <c r="H168"/>
  <c r="H164"/>
  <c r="H170" i="32"/>
  <c r="H186" i="34"/>
  <c r="H178"/>
  <c r="H174"/>
  <c r="H175" i="38"/>
  <c r="H179"/>
  <c r="H185"/>
  <c r="H180" i="37"/>
  <c r="H176"/>
  <c r="H168"/>
  <c r="F187" i="16"/>
  <c r="F25" s="1"/>
  <c r="G188"/>
  <c r="G26" s="1"/>
  <c r="H182" i="32"/>
  <c r="H26" i="19"/>
  <c r="G187"/>
  <c r="F188" i="18"/>
  <c r="F26" s="1"/>
  <c r="H26" s="1"/>
  <c r="G188"/>
  <c r="G26" s="1"/>
  <c r="F187" i="29"/>
  <c r="F25" s="1"/>
  <c r="H178" i="30"/>
  <c r="H182"/>
  <c r="H186"/>
  <c r="H176"/>
  <c r="H172"/>
  <c r="H168"/>
  <c r="H164"/>
  <c r="H165" i="31"/>
  <c r="H169"/>
  <c r="H173"/>
  <c r="H177"/>
  <c r="H167" i="32"/>
  <c r="H183" i="33"/>
  <c r="H179"/>
  <c r="H167"/>
  <c r="H179" i="34"/>
  <c r="H166" i="39"/>
  <c r="H184"/>
  <c r="H180"/>
  <c r="H163" i="38"/>
  <c r="H183"/>
  <c r="H183" i="37"/>
  <c r="H156" i="31"/>
  <c r="H157" i="16"/>
  <c r="H151" i="29"/>
  <c r="H151" i="34"/>
  <c r="G159" i="37"/>
  <c r="G23" s="1"/>
  <c r="F160" i="18"/>
  <c r="F24" s="1"/>
  <c r="H152"/>
  <c r="H156"/>
  <c r="F160" i="31"/>
  <c r="F24" s="1"/>
  <c r="H150" i="39"/>
  <c r="H154"/>
  <c r="H158"/>
  <c r="H149" i="37"/>
  <c r="H155" i="38"/>
  <c r="H151" i="37"/>
  <c r="F159" i="18"/>
  <c r="F23" s="1"/>
  <c r="F159" i="29"/>
  <c r="F23" s="1"/>
  <c r="F159" i="30"/>
  <c r="F23" s="1"/>
  <c r="H153" i="31"/>
  <c r="H157"/>
  <c r="H149" i="32"/>
  <c r="H157" i="33"/>
  <c r="H156"/>
  <c r="H150" i="34"/>
  <c r="H149" i="38"/>
  <c r="H136" i="33"/>
  <c r="H137" i="30"/>
  <c r="H139" i="32"/>
  <c r="H136" i="34"/>
  <c r="H138"/>
  <c r="F146" i="39"/>
  <c r="F22" s="1"/>
  <c r="H136" i="38"/>
  <c r="H143" i="18"/>
  <c r="F146"/>
  <c r="F22" s="1"/>
  <c r="H144" i="33"/>
  <c r="F145" i="18"/>
  <c r="F21" s="1"/>
  <c r="H139" i="30"/>
  <c r="H143"/>
  <c r="H135" i="34"/>
  <c r="G132" i="19"/>
  <c r="F132" i="30"/>
  <c r="F20" s="1"/>
  <c r="H124"/>
  <c r="H126" i="33"/>
  <c r="H123"/>
  <c r="H121" i="19"/>
  <c r="H129" i="16"/>
  <c r="H123" i="29"/>
  <c r="H127"/>
  <c r="H129"/>
  <c r="F132" i="34"/>
  <c r="F20" s="1"/>
  <c r="H128" i="37"/>
  <c r="F132" i="18"/>
  <c r="F20" s="1"/>
  <c r="H128"/>
  <c r="H130" i="38"/>
  <c r="H116" i="31"/>
  <c r="H107" i="30"/>
  <c r="H115"/>
  <c r="H85" i="38"/>
  <c r="G117" i="19"/>
  <c r="G118" i="18"/>
  <c r="G18" s="1"/>
  <c r="H96"/>
  <c r="H116"/>
  <c r="H84" i="16"/>
  <c r="H88"/>
  <c r="H92"/>
  <c r="H96"/>
  <c r="H100"/>
  <c r="H92" i="29"/>
  <c r="H95"/>
  <c r="H96" i="30"/>
  <c r="H103"/>
  <c r="G118" i="31"/>
  <c r="G18" s="1"/>
  <c r="H103" i="32"/>
  <c r="H107"/>
  <c r="H89" i="39"/>
  <c r="H93"/>
  <c r="F117" i="38"/>
  <c r="F17" s="1"/>
  <c r="H115"/>
  <c r="H96" i="37"/>
  <c r="H112" i="31"/>
  <c r="H103" i="34"/>
  <c r="H95"/>
  <c r="H112" i="39"/>
  <c r="H84"/>
  <c r="H111" i="30"/>
  <c r="H116"/>
  <c r="H104" i="33"/>
  <c r="H96"/>
  <c r="H81" i="38"/>
  <c r="H89"/>
  <c r="H82"/>
  <c r="H18" i="19"/>
  <c r="H107" i="16"/>
  <c r="H99"/>
  <c r="H88" i="29"/>
  <c r="H112"/>
  <c r="H84" i="30"/>
  <c r="H84" i="31"/>
  <c r="H87" i="32"/>
  <c r="H91"/>
  <c r="H86"/>
  <c r="H84" i="34"/>
  <c r="H88"/>
  <c r="H92"/>
  <c r="H96"/>
  <c r="H100"/>
  <c r="H104"/>
  <c r="H108"/>
  <c r="H112"/>
  <c r="H86"/>
  <c r="H113" i="38"/>
  <c r="H84" i="37"/>
  <c r="H88"/>
  <c r="H105"/>
  <c r="H108"/>
  <c r="H63"/>
  <c r="H55"/>
  <c r="H68" i="18"/>
  <c r="H67" i="16"/>
  <c r="H69" i="32"/>
  <c r="H58"/>
  <c r="H69" i="18"/>
  <c r="H65"/>
  <c r="H61"/>
  <c r="H57"/>
  <c r="H53"/>
  <c r="H53" i="31"/>
  <c r="H61"/>
  <c r="H69"/>
  <c r="H74"/>
  <c r="H52" i="33"/>
  <c r="H59"/>
  <c r="H70" i="34"/>
  <c r="H62"/>
  <c r="H58"/>
  <c r="H54"/>
  <c r="H71" i="39"/>
  <c r="H67"/>
  <c r="H63"/>
  <c r="H55"/>
  <c r="H72" i="18"/>
  <c r="H64"/>
  <c r="H56"/>
  <c r="H63" i="16"/>
  <c r="H71"/>
  <c r="H60" i="30"/>
  <c r="H70" i="32"/>
  <c r="H54"/>
  <c r="H53" i="16"/>
  <c r="H57"/>
  <c r="H51" i="31"/>
  <c r="H58" i="33"/>
  <c r="H50" i="39"/>
  <c r="H61"/>
  <c r="H65"/>
  <c r="H73"/>
  <c r="H55" i="38"/>
  <c r="H67"/>
  <c r="H71"/>
  <c r="H65"/>
  <c r="H61"/>
  <c r="H50" i="37"/>
  <c r="H40" i="16"/>
  <c r="F77" i="39"/>
  <c r="F16" s="1"/>
  <c r="H49" i="18"/>
  <c r="H45"/>
  <c r="H44" i="29"/>
  <c r="H47" i="30"/>
  <c r="H42" i="32"/>
  <c r="H50" i="34"/>
  <c r="H42"/>
  <c r="F77" i="37"/>
  <c r="F16" s="1"/>
  <c r="H47"/>
  <c r="H43"/>
  <c r="H48" i="18"/>
  <c r="H44" i="31"/>
  <c r="F77" i="18"/>
  <c r="F16" s="1"/>
  <c r="H41" i="16"/>
  <c r="H45"/>
  <c r="H49"/>
  <c r="H50" i="30"/>
  <c r="H44"/>
  <c r="F76" i="34"/>
  <c r="F15" s="1"/>
  <c r="E33" i="31"/>
  <c r="E33" i="29"/>
  <c r="H208" i="37"/>
  <c r="H211" i="30"/>
  <c r="H208" i="16"/>
  <c r="H208" i="29"/>
  <c r="G216"/>
  <c r="G30" s="1"/>
  <c r="G215" i="30"/>
  <c r="G29" s="1"/>
  <c r="H197" i="38"/>
  <c r="G201"/>
  <c r="G27" s="1"/>
  <c r="G234" s="1"/>
  <c r="H197" i="33"/>
  <c r="H183" i="16"/>
  <c r="H184" i="29"/>
  <c r="H179" i="30"/>
  <c r="H183"/>
  <c r="H185" i="32"/>
  <c r="G160" i="37"/>
  <c r="G24" s="1"/>
  <c r="G159" i="18"/>
  <c r="G23" s="1"/>
  <c r="E234" s="1"/>
  <c r="H154" i="30"/>
  <c r="H154" i="34"/>
  <c r="G160" i="38"/>
  <c r="G24" s="1"/>
  <c r="H155" i="37"/>
  <c r="H155" i="29"/>
  <c r="G160" i="18"/>
  <c r="G24" s="1"/>
  <c r="H24" s="1"/>
  <c r="H156" i="16"/>
  <c r="G159" i="29"/>
  <c r="G23" s="1"/>
  <c r="H155" i="30"/>
  <c r="H155" i="31"/>
  <c r="H153" i="39"/>
  <c r="G159"/>
  <c r="G23" s="1"/>
  <c r="H153" i="38"/>
  <c r="H138" i="16"/>
  <c r="H142"/>
  <c r="G146" i="30"/>
  <c r="G22" s="1"/>
  <c r="G145" i="18"/>
  <c r="G21" s="1"/>
  <c r="H142" i="29"/>
  <c r="H125"/>
  <c r="H125" i="31"/>
  <c r="H129"/>
  <c r="H125" i="16"/>
  <c r="H124" i="32"/>
  <c r="H128"/>
  <c r="H125" i="39"/>
  <c r="H129"/>
  <c r="H126" i="38"/>
  <c r="H116" i="32"/>
  <c r="H116" i="37"/>
  <c r="G117" i="18"/>
  <c r="G17" s="1"/>
  <c r="H99" i="38"/>
  <c r="H68" i="16"/>
  <c r="G77" i="29"/>
  <c r="G16" s="1"/>
  <c r="H48" i="33"/>
  <c r="H49" i="34"/>
  <c r="H63"/>
  <c r="H69" i="39"/>
  <c r="H44" i="38"/>
  <c r="H67" i="18"/>
  <c r="H54" i="31"/>
  <c r="H58"/>
  <c r="H62"/>
  <c r="H66"/>
  <c r="H53" i="32"/>
  <c r="H56" i="33"/>
  <c r="H60"/>
  <c r="H43" i="34"/>
  <c r="H47"/>
  <c r="H51"/>
  <c r="H52" i="37"/>
  <c r="H56"/>
  <c r="H60"/>
  <c r="H64"/>
  <c r="G215" i="16"/>
  <c r="G29" s="1"/>
  <c r="G215" i="18"/>
  <c r="G29" s="1"/>
  <c r="H205" i="16"/>
  <c r="G216" i="38"/>
  <c r="G30" s="1"/>
  <c r="G216" i="18"/>
  <c r="G30" s="1"/>
  <c r="H30" s="1"/>
  <c r="G216" i="16"/>
  <c r="G30" s="1"/>
  <c r="H30" s="1"/>
  <c r="H199" i="29"/>
  <c r="G201"/>
  <c r="G27" s="1"/>
  <c r="G234" s="1"/>
  <c r="H199" i="34"/>
  <c r="H199" i="30"/>
  <c r="G202" i="18"/>
  <c r="G28" s="1"/>
  <c r="G188" i="39"/>
  <c r="G26" s="1"/>
  <c r="H185" i="34"/>
  <c r="G187" i="29"/>
  <c r="G25" s="1"/>
  <c r="F234" s="1"/>
  <c r="H153" i="34"/>
  <c r="E225" i="18"/>
  <c r="G160" i="33"/>
  <c r="G24" s="1"/>
  <c r="G160" i="39"/>
  <c r="G24" s="1"/>
  <c r="E234" s="1"/>
  <c r="G146" i="29"/>
  <c r="G22" s="1"/>
  <c r="G146" i="18"/>
  <c r="G22" s="1"/>
  <c r="G146" i="38"/>
  <c r="G22" s="1"/>
  <c r="G146" i="37"/>
  <c r="G22" s="1"/>
  <c r="D234" s="1"/>
  <c r="G146" i="16"/>
  <c r="G22" s="1"/>
  <c r="D234" s="1"/>
  <c r="H143" i="29"/>
  <c r="G145" i="32"/>
  <c r="G21" s="1"/>
  <c r="H143" i="33"/>
  <c r="G132" i="39"/>
  <c r="G20" s="1"/>
  <c r="G132" i="38"/>
  <c r="G20" s="1"/>
  <c r="H20" s="1"/>
  <c r="G132" i="18"/>
  <c r="G20" s="1"/>
  <c r="H128" i="16"/>
  <c r="G131" i="18"/>
  <c r="G19" s="1"/>
  <c r="H123" i="31"/>
  <c r="G131" i="33"/>
  <c r="G19" s="1"/>
  <c r="H123" i="38"/>
  <c r="G131" i="34"/>
  <c r="G19" s="1"/>
  <c r="H99" i="31"/>
  <c r="H99" i="37"/>
  <c r="E224" i="18"/>
  <c r="G117" i="16"/>
  <c r="G17" s="1"/>
  <c r="H99" i="29"/>
  <c r="H116"/>
  <c r="G118" i="30"/>
  <c r="G18" s="1"/>
  <c r="H116" i="34"/>
  <c r="G76" i="31"/>
  <c r="G15" s="1"/>
  <c r="G77" i="16"/>
  <c r="G16" s="1"/>
  <c r="G77" i="34"/>
  <c r="G16" s="1"/>
  <c r="H28" i="19"/>
  <c r="F202" i="18"/>
  <c r="F28" s="1"/>
  <c r="H197" i="29"/>
  <c r="H193"/>
  <c r="F202" i="30"/>
  <c r="F28" s="1"/>
  <c r="H199" i="37"/>
  <c r="F201" i="29"/>
  <c r="F27" s="1"/>
  <c r="H27" s="1"/>
  <c r="H196" i="30"/>
  <c r="H192"/>
  <c r="F202" i="39"/>
  <c r="F28" s="1"/>
  <c r="H196" i="37"/>
  <c r="H199" i="16"/>
  <c r="H197" i="30"/>
  <c r="H193"/>
  <c r="H198" i="38"/>
  <c r="H151" i="16"/>
  <c r="H153" i="30"/>
  <c r="H156" i="32"/>
  <c r="H153" i="33"/>
  <c r="H152" i="34"/>
  <c r="H156"/>
  <c r="G159" i="38"/>
  <c r="G23" s="1"/>
  <c r="G159" i="30"/>
  <c r="G23" s="1"/>
  <c r="H152" i="32"/>
  <c r="G160"/>
  <c r="G24" s="1"/>
  <c r="G159" i="33"/>
  <c r="G23" s="1"/>
  <c r="E234" s="1"/>
  <c r="G160" i="34"/>
  <c r="G24" s="1"/>
  <c r="H150" i="37"/>
  <c r="G159" i="19"/>
  <c r="G160" i="16"/>
  <c r="G24" s="1"/>
  <c r="H156" i="29"/>
  <c r="G216" i="19"/>
  <c r="G215"/>
  <c r="H213" i="16"/>
  <c r="G216" i="31"/>
  <c r="G30" s="1"/>
  <c r="G216" i="32"/>
  <c r="G30" s="1"/>
  <c r="H209" i="33"/>
  <c r="H213"/>
  <c r="G216" i="34"/>
  <c r="G30" s="1"/>
  <c r="H216" i="19"/>
  <c r="G216" i="30"/>
  <c r="G30" s="1"/>
  <c r="H30" i="19"/>
  <c r="H214" i="18"/>
  <c r="H209" i="16"/>
  <c r="H215" s="1"/>
  <c r="H210" i="32"/>
  <c r="H209" i="34"/>
  <c r="H213"/>
  <c r="H209" i="39"/>
  <c r="H213"/>
  <c r="H208" i="38"/>
  <c r="H211" i="37"/>
  <c r="H29" i="19"/>
  <c r="G215" i="34"/>
  <c r="G29" s="1"/>
  <c r="G215" i="31"/>
  <c r="G29" s="1"/>
  <c r="H29" s="1"/>
  <c r="H205" i="34"/>
  <c r="H205" i="32"/>
  <c r="G215" i="37"/>
  <c r="G29" s="1"/>
  <c r="H234" s="1"/>
  <c r="H205"/>
  <c r="H195" i="31"/>
  <c r="H196" i="32"/>
  <c r="G201" i="16"/>
  <c r="G27" s="1"/>
  <c r="G202" i="31"/>
  <c r="G28" s="1"/>
  <c r="H194" i="33"/>
  <c r="G202" i="34"/>
  <c r="G28" s="1"/>
  <c r="H194" i="38"/>
  <c r="H192" i="37"/>
  <c r="G202"/>
  <c r="G28" s="1"/>
  <c r="G234" i="19"/>
  <c r="H199" i="31"/>
  <c r="H192" i="32"/>
  <c r="H194" i="16"/>
  <c r="G202" i="30"/>
  <c r="G28" s="1"/>
  <c r="H195" i="33"/>
  <c r="H194" i="34"/>
  <c r="H197"/>
  <c r="H194" i="39"/>
  <c r="H195" i="38"/>
  <c r="G202"/>
  <c r="G28" s="1"/>
  <c r="H201" i="19"/>
  <c r="G201"/>
  <c r="H191" i="16"/>
  <c r="H191" i="31"/>
  <c r="G201" i="32"/>
  <c r="G27" s="1"/>
  <c r="H27" i="19"/>
  <c r="G201" i="39"/>
  <c r="G27" s="1"/>
  <c r="G234" s="1"/>
  <c r="G201" i="33"/>
  <c r="G27" s="1"/>
  <c r="F234" i="19"/>
  <c r="H179" i="18"/>
  <c r="H168" i="16"/>
  <c r="H164" i="32"/>
  <c r="G187"/>
  <c r="G25" s="1"/>
  <c r="H185" i="37"/>
  <c r="H173" i="19"/>
  <c r="H187" s="1"/>
  <c r="G187" i="18"/>
  <c r="G25" s="1"/>
  <c r="H176" i="16"/>
  <c r="H180"/>
  <c r="H179" i="29"/>
  <c r="G188"/>
  <c r="G26" s="1"/>
  <c r="H184" i="30"/>
  <c r="H167" i="31"/>
  <c r="H171"/>
  <c r="H175"/>
  <c r="H179"/>
  <c r="H173" i="32"/>
  <c r="H176"/>
  <c r="H180"/>
  <c r="H171" i="33"/>
  <c r="H174"/>
  <c r="H171" i="34"/>
  <c r="H167" i="39"/>
  <c r="H165" i="38"/>
  <c r="H168"/>
  <c r="H169" i="37"/>
  <c r="G188" i="38"/>
  <c r="G26" s="1"/>
  <c r="H175" i="18"/>
  <c r="H164" i="16"/>
  <c r="H172"/>
  <c r="H167" i="29"/>
  <c r="H183"/>
  <c r="H175" i="30"/>
  <c r="G188"/>
  <c r="G26" s="1"/>
  <c r="H168" i="32"/>
  <c r="H166" i="33"/>
  <c r="H182" i="39"/>
  <c r="G188" i="19"/>
  <c r="H184" i="16"/>
  <c r="H167" i="30"/>
  <c r="H171"/>
  <c r="H183" i="31"/>
  <c r="H177" i="32"/>
  <c r="H184"/>
  <c r="H182" i="33"/>
  <c r="H166" i="34"/>
  <c r="H182"/>
  <c r="G188"/>
  <c r="G26" s="1"/>
  <c r="H166" i="37"/>
  <c r="H170"/>
  <c r="H177"/>
  <c r="H163" i="29"/>
  <c r="H163" i="30"/>
  <c r="H25" i="19"/>
  <c r="G187" i="16"/>
  <c r="G25" s="1"/>
  <c r="G160" i="29"/>
  <c r="G24" s="1"/>
  <c r="G160" i="19"/>
  <c r="H150" i="16"/>
  <c r="H150" i="30"/>
  <c r="G160" i="31"/>
  <c r="G24" s="1"/>
  <c r="E234" i="19"/>
  <c r="H24"/>
  <c r="H150" i="18"/>
  <c r="H23" i="19"/>
  <c r="G159" i="16"/>
  <c r="G23" s="1"/>
  <c r="E234" s="1"/>
  <c r="H149" i="39"/>
  <c r="G159" i="32"/>
  <c r="G23" s="1"/>
  <c r="G145" i="19"/>
  <c r="D234"/>
  <c r="H138" i="31"/>
  <c r="G146" i="32"/>
  <c r="G22" s="1"/>
  <c r="G146" i="19"/>
  <c r="G145" i="29"/>
  <c r="G21" s="1"/>
  <c r="H138" i="30"/>
  <c r="G146" i="31"/>
  <c r="G22" s="1"/>
  <c r="H140" i="33"/>
  <c r="G146"/>
  <c r="G22" s="1"/>
  <c r="H142" i="34"/>
  <c r="G145" i="39"/>
  <c r="G21" s="1"/>
  <c r="H140" i="38"/>
  <c r="H144"/>
  <c r="H22" i="19"/>
  <c r="H136" i="16"/>
  <c r="H139"/>
  <c r="H143"/>
  <c r="H144" i="29"/>
  <c r="H141" i="30"/>
  <c r="H136" i="31"/>
  <c r="H144"/>
  <c r="G145"/>
  <c r="G21" s="1"/>
  <c r="D234" s="1"/>
  <c r="H143" i="32"/>
  <c r="H141" i="34"/>
  <c r="G146"/>
  <c r="G22" s="1"/>
  <c r="H139" i="39"/>
  <c r="G146"/>
  <c r="G22" s="1"/>
  <c r="H139" i="38"/>
  <c r="H143"/>
  <c r="G145" i="37"/>
  <c r="G21" s="1"/>
  <c r="G145" i="16"/>
  <c r="G21" s="1"/>
  <c r="H21" i="19"/>
  <c r="H135" i="29"/>
  <c r="H135" i="18"/>
  <c r="C234" i="19"/>
  <c r="G132" i="32"/>
  <c r="G20" s="1"/>
  <c r="H125" i="33"/>
  <c r="G132"/>
  <c r="G20" s="1"/>
  <c r="H127" i="16"/>
  <c r="G131" i="29"/>
  <c r="G19" s="1"/>
  <c r="H19" s="1"/>
  <c r="H128" i="30"/>
  <c r="G132"/>
  <c r="G20" s="1"/>
  <c r="G131" i="32"/>
  <c r="G19" s="1"/>
  <c r="H127" i="39"/>
  <c r="H127" i="37"/>
  <c r="G132" i="31"/>
  <c r="G20" s="1"/>
  <c r="G131" i="38"/>
  <c r="G19" s="1"/>
  <c r="G132" i="37"/>
  <c r="G20" s="1"/>
  <c r="E225" i="19"/>
  <c r="G132" i="29"/>
  <c r="G20" s="1"/>
  <c r="H130" i="31"/>
  <c r="G131"/>
  <c r="G19" s="1"/>
  <c r="H129" i="33"/>
  <c r="G131" i="37"/>
  <c r="G19" s="1"/>
  <c r="H20" i="19"/>
  <c r="H123" i="16"/>
  <c r="H122" i="19"/>
  <c r="H132" s="1"/>
  <c r="G132" i="16"/>
  <c r="G20" s="1"/>
  <c r="H126" i="29"/>
  <c r="G131" i="30"/>
  <c r="G19" s="1"/>
  <c r="H124" i="31"/>
  <c r="H128"/>
  <c r="H130" i="32"/>
  <c r="H125" i="34"/>
  <c r="H128"/>
  <c r="G132"/>
  <c r="G20" s="1"/>
  <c r="H19" i="19"/>
  <c r="H121" i="30"/>
  <c r="H121" i="38"/>
  <c r="H82" i="30"/>
  <c r="H106"/>
  <c r="H114"/>
  <c r="H97" i="31"/>
  <c r="H85" i="32"/>
  <c r="H113"/>
  <c r="H101" i="33"/>
  <c r="H101" i="37"/>
  <c r="G118"/>
  <c r="G18" s="1"/>
  <c r="E224" i="19"/>
  <c r="H104" i="16"/>
  <c r="H111"/>
  <c r="H83" i="29"/>
  <c r="H96"/>
  <c r="H100"/>
  <c r="H104"/>
  <c r="G118"/>
  <c r="G18" s="1"/>
  <c r="H91" i="30"/>
  <c r="H94"/>
  <c r="H98"/>
  <c r="H85" i="31"/>
  <c r="H89"/>
  <c r="H113"/>
  <c r="H97" i="32"/>
  <c r="H82" i="33"/>
  <c r="H86"/>
  <c r="H89"/>
  <c r="H110"/>
  <c r="H114"/>
  <c r="G118"/>
  <c r="G18" s="1"/>
  <c r="H97" i="39"/>
  <c r="H109"/>
  <c r="H91" i="38"/>
  <c r="H85" i="37"/>
  <c r="H89"/>
  <c r="H109"/>
  <c r="G118" i="39"/>
  <c r="G18" s="1"/>
  <c r="G118" i="19"/>
  <c r="H86" i="30"/>
  <c r="H110"/>
  <c r="H101" i="31"/>
  <c r="H105" i="33"/>
  <c r="H92" i="39"/>
  <c r="H86" i="38"/>
  <c r="G117"/>
  <c r="G17" s="1"/>
  <c r="E32" i="19"/>
  <c r="H89" i="18"/>
  <c r="H83" i="16"/>
  <c r="H91"/>
  <c r="H108"/>
  <c r="H84" i="29"/>
  <c r="H87"/>
  <c r="H108"/>
  <c r="H111"/>
  <c r="H95" i="30"/>
  <c r="H99"/>
  <c r="H102"/>
  <c r="H86" i="31"/>
  <c r="H93"/>
  <c r="H101" i="32"/>
  <c r="H105"/>
  <c r="H109"/>
  <c r="H90" i="33"/>
  <c r="H93"/>
  <c r="H97"/>
  <c r="H111" i="34"/>
  <c r="H85" i="39"/>
  <c r="H88"/>
  <c r="H113"/>
  <c r="H102" i="38"/>
  <c r="G118"/>
  <c r="G18" s="1"/>
  <c r="H93" i="37"/>
  <c r="H97"/>
  <c r="H110"/>
  <c r="H113"/>
  <c r="B234" i="19"/>
  <c r="H17"/>
  <c r="H81" i="39"/>
  <c r="G117"/>
  <c r="G17" s="1"/>
  <c r="H70" i="29"/>
  <c r="H66" i="32"/>
  <c r="H53" i="33"/>
  <c r="H69"/>
  <c r="H72" i="39"/>
  <c r="H41" i="38"/>
  <c r="H69"/>
  <c r="H44" i="37"/>
  <c r="G77" i="18"/>
  <c r="G16" s="1"/>
  <c r="A234" s="1"/>
  <c r="H43" i="16"/>
  <c r="H51"/>
  <c r="H58"/>
  <c r="H46" i="29"/>
  <c r="H50"/>
  <c r="H58"/>
  <c r="H62"/>
  <c r="H66"/>
  <c r="G77" i="19"/>
  <c r="H42" i="16"/>
  <c r="H46"/>
  <c r="H50"/>
  <c r="H61"/>
  <c r="H65"/>
  <c r="H69"/>
  <c r="H73"/>
  <c r="H42" i="29"/>
  <c r="G76" i="30"/>
  <c r="G15" s="1"/>
  <c r="H41" i="31"/>
  <c r="H48"/>
  <c r="G77"/>
  <c r="G16" s="1"/>
  <c r="A234" s="1"/>
  <c r="H50" i="32"/>
  <c r="H64"/>
  <c r="H68"/>
  <c r="H72"/>
  <c r="H46" i="33"/>
  <c r="H49"/>
  <c r="H61"/>
  <c r="H71"/>
  <c r="H67" i="34"/>
  <c r="H74"/>
  <c r="H41" i="39"/>
  <c r="H45"/>
  <c r="H49"/>
  <c r="H52"/>
  <c r="H56"/>
  <c r="G77"/>
  <c r="G16" s="1"/>
  <c r="H53" i="38"/>
  <c r="H57"/>
  <c r="H74"/>
  <c r="H53" i="37"/>
  <c r="H57"/>
  <c r="H61"/>
  <c r="H65"/>
  <c r="H68"/>
  <c r="H72"/>
  <c r="G77"/>
  <c r="G16" s="1"/>
  <c r="G77" i="33"/>
  <c r="G16" s="1"/>
  <c r="H74" i="29"/>
  <c r="G77" i="32"/>
  <c r="G16" s="1"/>
  <c r="H41" i="33"/>
  <c r="H68" i="39"/>
  <c r="H48" i="37"/>
  <c r="G16" i="19"/>
  <c r="H47" i="16"/>
  <c r="H54"/>
  <c r="H54" i="29"/>
  <c r="G77" i="30"/>
  <c r="G16" s="1"/>
  <c r="H45" i="31"/>
  <c r="H52"/>
  <c r="H56"/>
  <c r="H60"/>
  <c r="H64"/>
  <c r="H68"/>
  <c r="H72"/>
  <c r="H43" i="32"/>
  <c r="H47"/>
  <c r="H55"/>
  <c r="H46" i="34"/>
  <c r="H55"/>
  <c r="H71"/>
  <c r="H75"/>
  <c r="H53" i="39"/>
  <c r="H57"/>
  <c r="H60"/>
  <c r="H64"/>
  <c r="H50" i="38"/>
  <c r="H58"/>
  <c r="G77"/>
  <c r="G16" s="1"/>
  <c r="H69" i="37"/>
  <c r="H73"/>
  <c r="G76" i="19"/>
  <c r="H40" i="31"/>
  <c r="G76" i="33"/>
  <c r="G15" s="1"/>
  <c r="A234" s="1"/>
  <c r="G76" i="38"/>
  <c r="G15" s="1"/>
  <c r="H40" i="37"/>
  <c r="E15" i="19"/>
  <c r="H40" i="33"/>
  <c r="G76" i="39"/>
  <c r="G15" s="1"/>
  <c r="H40" i="38"/>
  <c r="G76" i="37"/>
  <c r="G15" s="1"/>
  <c r="H208" i="33"/>
  <c r="H216" s="1"/>
  <c r="H210" i="18"/>
  <c r="H212" i="31"/>
  <c r="H206" i="32"/>
  <c r="H211" i="33"/>
  <c r="H207"/>
  <c r="H210" i="34"/>
  <c r="H216" s="1"/>
  <c r="H212" i="39"/>
  <c r="H208"/>
  <c r="F216" i="38"/>
  <c r="F30" s="1"/>
  <c r="H30" s="1"/>
  <c r="H212" i="33"/>
  <c r="F216" i="29"/>
  <c r="F30" s="1"/>
  <c r="F216" i="31"/>
  <c r="F30" s="1"/>
  <c r="H211" i="38"/>
  <c r="H215" i="19"/>
  <c r="F215" i="18"/>
  <c r="F29" s="1"/>
  <c r="F215" i="29"/>
  <c r="F29" s="1"/>
  <c r="H29" s="1"/>
  <c r="F215" i="30"/>
  <c r="F29" s="1"/>
  <c r="H29" s="1"/>
  <c r="F216" i="34"/>
  <c r="F30" s="1"/>
  <c r="H211" i="39"/>
  <c r="H207"/>
  <c r="F216" i="37"/>
  <c r="F30" s="1"/>
  <c r="H205" i="30"/>
  <c r="F202" i="31"/>
  <c r="F28" s="1"/>
  <c r="H28" s="1"/>
  <c r="F201" i="32"/>
  <c r="F27" s="1"/>
  <c r="H198"/>
  <c r="F201" i="18"/>
  <c r="F27" s="1"/>
  <c r="F202" i="29"/>
  <c r="F28" s="1"/>
  <c r="H28" s="1"/>
  <c r="H192" i="31"/>
  <c r="F202" i="33"/>
  <c r="F28" s="1"/>
  <c r="F201" i="34"/>
  <c r="F27" s="1"/>
  <c r="F201" i="31"/>
  <c r="F27" s="1"/>
  <c r="F202" i="32"/>
  <c r="F28" s="1"/>
  <c r="F202" i="16"/>
  <c r="F28" s="1"/>
  <c r="H194" i="32"/>
  <c r="F201" i="38"/>
  <c r="F27" s="1"/>
  <c r="H202" i="19"/>
  <c r="F201" i="30"/>
  <c r="F27" s="1"/>
  <c r="H200" i="33"/>
  <c r="H196"/>
  <c r="H192"/>
  <c r="F202" i="37"/>
  <c r="F28" s="1"/>
  <c r="H191" i="32"/>
  <c r="H191" i="34"/>
  <c r="H184" i="37"/>
  <c r="H188" i="19"/>
  <c r="F188" i="16"/>
  <c r="F26" s="1"/>
  <c r="H173" i="29"/>
  <c r="H185" i="30"/>
  <c r="H177"/>
  <c r="H169"/>
  <c r="F188" i="31"/>
  <c r="F26" s="1"/>
  <c r="F188" i="32"/>
  <c r="F26" s="1"/>
  <c r="H178"/>
  <c r="H166"/>
  <c r="H181" i="38"/>
  <c r="H169"/>
  <c r="H176" i="31"/>
  <c r="F188" i="29"/>
  <c r="F26" s="1"/>
  <c r="H26" s="1"/>
  <c r="H180" i="30"/>
  <c r="F188" i="39"/>
  <c r="F26" s="1"/>
  <c r="H26" s="1"/>
  <c r="F188" i="37"/>
  <c r="F26" s="1"/>
  <c r="H173" i="16"/>
  <c r="H185"/>
  <c r="H177"/>
  <c r="F188" i="30"/>
  <c r="F26" s="1"/>
  <c r="H26" s="1"/>
  <c r="F187" i="31"/>
  <c r="F25" s="1"/>
  <c r="H186" i="32"/>
  <c r="F188" i="34"/>
  <c r="F26" s="1"/>
  <c r="H174" i="38"/>
  <c r="H186"/>
  <c r="H178"/>
  <c r="F187" i="30"/>
  <c r="F25" s="1"/>
  <c r="F187" i="38"/>
  <c r="F25" s="1"/>
  <c r="F32" i="19"/>
  <c r="F160" i="16"/>
  <c r="F24" s="1"/>
  <c r="H24" s="1"/>
  <c r="F160" i="29"/>
  <c r="F24" s="1"/>
  <c r="H160" i="19"/>
  <c r="H154" i="18"/>
  <c r="H155" i="33"/>
  <c r="H155" i="39"/>
  <c r="H151"/>
  <c r="H158" i="38"/>
  <c r="H154"/>
  <c r="H150"/>
  <c r="F160" i="32"/>
  <c r="F24" s="1"/>
  <c r="H24" s="1"/>
  <c r="H155"/>
  <c r="F225" i="19"/>
  <c r="H153" i="29"/>
  <c r="H156" i="30"/>
  <c r="H152"/>
  <c r="H152" i="31"/>
  <c r="H152" i="33"/>
  <c r="F160" i="34"/>
  <c r="F24" s="1"/>
  <c r="H156" i="39"/>
  <c r="F160" i="38"/>
  <c r="F24" s="1"/>
  <c r="H151"/>
  <c r="H149" i="30"/>
  <c r="H159" i="19"/>
  <c r="F159" i="16"/>
  <c r="F23" s="1"/>
  <c r="F159" i="31"/>
  <c r="F23" s="1"/>
  <c r="F146"/>
  <c r="F22" s="1"/>
  <c r="H22" s="1"/>
  <c r="F145"/>
  <c r="F21" s="1"/>
  <c r="H146" i="19"/>
  <c r="F146" i="33"/>
  <c r="F22" s="1"/>
  <c r="F145" i="34"/>
  <c r="F21" s="1"/>
  <c r="F145" i="39"/>
  <c r="F21" s="1"/>
  <c r="H21" s="1"/>
  <c r="H142" i="38"/>
  <c r="F146" i="37"/>
  <c r="F22" s="1"/>
  <c r="H144"/>
  <c r="H140"/>
  <c r="H136"/>
  <c r="H141" i="38"/>
  <c r="F146" i="30"/>
  <c r="F22" s="1"/>
  <c r="H144"/>
  <c r="H140"/>
  <c r="H136"/>
  <c r="H146" s="1"/>
  <c r="H140" i="31"/>
  <c r="H142" i="32"/>
  <c r="F145" i="33"/>
  <c r="F21" s="1"/>
  <c r="H136" i="39"/>
  <c r="F145" i="37"/>
  <c r="F21" s="1"/>
  <c r="H21" s="1"/>
  <c r="F145" i="32"/>
  <c r="F21" s="1"/>
  <c r="H21" s="1"/>
  <c r="H135" i="33"/>
  <c r="H135" i="39"/>
  <c r="F224" i="19"/>
  <c r="F131" i="18"/>
  <c r="F19" s="1"/>
  <c r="F131" i="30"/>
  <c r="F19" s="1"/>
  <c r="H19" s="1"/>
  <c r="F132" i="31"/>
  <c r="F20" s="1"/>
  <c r="H20" s="1"/>
  <c r="H126" i="32"/>
  <c r="H126" i="34"/>
  <c r="H123" i="39"/>
  <c r="F132" i="37"/>
  <c r="F20" s="1"/>
  <c r="F132" i="29"/>
  <c r="F20" s="1"/>
  <c r="H122" i="32"/>
  <c r="H123"/>
  <c r="H122" i="34"/>
  <c r="H123"/>
  <c r="H128" i="39"/>
  <c r="H122" i="38"/>
  <c r="H123" i="37"/>
  <c r="F132" i="16"/>
  <c r="F20" s="1"/>
  <c r="H127" i="33"/>
  <c r="F131" i="31"/>
  <c r="F19" s="1"/>
  <c r="H19" s="1"/>
  <c r="H131" i="19"/>
  <c r="F118" i="30"/>
  <c r="F18" s="1"/>
  <c r="H108" i="31"/>
  <c r="F117" i="32"/>
  <c r="F17" s="1"/>
  <c r="H118" i="19"/>
  <c r="H84" i="18"/>
  <c r="H92"/>
  <c r="H100"/>
  <c r="H108"/>
  <c r="H112"/>
  <c r="H92" i="30"/>
  <c r="F117" i="31"/>
  <c r="F17" s="1"/>
  <c r="F118"/>
  <c r="F18" s="1"/>
  <c r="H18" s="1"/>
  <c r="H115" i="33"/>
  <c r="H111"/>
  <c r="H107"/>
  <c r="H103"/>
  <c r="H99"/>
  <c r="H95"/>
  <c r="H87"/>
  <c r="F117" i="34"/>
  <c r="F17" s="1"/>
  <c r="H115"/>
  <c r="H107"/>
  <c r="H99"/>
  <c r="H87"/>
  <c r="H91" i="39"/>
  <c r="H111"/>
  <c r="H103"/>
  <c r="H95"/>
  <c r="H83"/>
  <c r="F118" i="33"/>
  <c r="F18" s="1"/>
  <c r="H18" s="1"/>
  <c r="F117" i="18"/>
  <c r="F17" s="1"/>
  <c r="H100" i="31"/>
  <c r="F118" i="32"/>
  <c r="F18" s="1"/>
  <c r="F118" i="37"/>
  <c r="F18" s="1"/>
  <c r="H85" i="18"/>
  <c r="H93"/>
  <c r="H97"/>
  <c r="H101"/>
  <c r="H105"/>
  <c r="H109"/>
  <c r="H113"/>
  <c r="H113" i="30"/>
  <c r="H109"/>
  <c r="H105"/>
  <c r="H101"/>
  <c r="H97"/>
  <c r="H93"/>
  <c r="H89"/>
  <c r="H85"/>
  <c r="H114" i="32"/>
  <c r="H110"/>
  <c r="H106"/>
  <c r="H102"/>
  <c r="H98"/>
  <c r="H94"/>
  <c r="H90"/>
  <c r="H82"/>
  <c r="H114" i="34"/>
  <c r="H110"/>
  <c r="H106"/>
  <c r="H102"/>
  <c r="H98"/>
  <c r="H94"/>
  <c r="H90"/>
  <c r="H82"/>
  <c r="F118" i="39"/>
  <c r="F18" s="1"/>
  <c r="H111" i="37"/>
  <c r="H103"/>
  <c r="H95"/>
  <c r="H87"/>
  <c r="F117"/>
  <c r="F17" s="1"/>
  <c r="F117" i="33"/>
  <c r="F17" s="1"/>
  <c r="H117" i="19"/>
  <c r="H77"/>
  <c r="F76" i="18"/>
  <c r="F15" s="1"/>
  <c r="H63"/>
  <c r="H55"/>
  <c r="H43"/>
  <c r="H72" i="29"/>
  <c r="H64"/>
  <c r="H60"/>
  <c r="H56"/>
  <c r="H52"/>
  <c r="H48"/>
  <c r="F77" i="32"/>
  <c r="F16" s="1"/>
  <c r="F76" i="39"/>
  <c r="F15" s="1"/>
  <c r="H62" i="32"/>
  <c r="H46"/>
  <c r="F77" i="30"/>
  <c r="F16" s="1"/>
  <c r="F77" i="31"/>
  <c r="F16" s="1"/>
  <c r="F76" i="33"/>
  <c r="F15" s="1"/>
  <c r="H70" i="16"/>
  <c r="H66"/>
  <c r="H62"/>
  <c r="H75" i="31"/>
  <c r="H71"/>
  <c r="H63"/>
  <c r="H55"/>
  <c r="H47"/>
  <c r="H43"/>
  <c r="H73" i="32"/>
  <c r="H65"/>
  <c r="H57"/>
  <c r="H49"/>
  <c r="H45"/>
  <c r="H41"/>
  <c r="F77" i="33"/>
  <c r="F16" s="1"/>
  <c r="H70"/>
  <c r="H62"/>
  <c r="H54"/>
  <c r="H42"/>
  <c r="H73" i="34"/>
  <c r="H65"/>
  <c r="H57"/>
  <c r="H45"/>
  <c r="H51" i="39"/>
  <c r="H74"/>
  <c r="H70"/>
  <c r="H66"/>
  <c r="H62"/>
  <c r="H58"/>
  <c r="H54"/>
  <c r="H46"/>
  <c r="H42"/>
  <c r="H51" i="37"/>
  <c r="H74"/>
  <c r="H70"/>
  <c r="H66"/>
  <c r="H62"/>
  <c r="H58"/>
  <c r="H54"/>
  <c r="H46"/>
  <c r="H42"/>
  <c r="F15" i="19"/>
  <c r="H40" i="18"/>
  <c r="F76" i="32"/>
  <c r="F15" s="1"/>
  <c r="F76" i="37"/>
  <c r="F15" s="1"/>
  <c r="F76" i="31"/>
  <c r="F15" s="1"/>
  <c r="H15" s="1"/>
  <c r="F76" i="38"/>
  <c r="F15" s="1"/>
  <c r="H207" i="37"/>
  <c r="H194"/>
  <c r="G188"/>
  <c r="G26" s="1"/>
  <c r="H181"/>
  <c r="H165"/>
  <c r="H173"/>
  <c r="H178"/>
  <c r="H186"/>
  <c r="G187"/>
  <c r="G25" s="1"/>
  <c r="F234" s="1"/>
  <c r="H163"/>
  <c r="H154"/>
  <c r="H137"/>
  <c r="H142"/>
  <c r="H135"/>
  <c r="H130"/>
  <c r="H126"/>
  <c r="H121"/>
  <c r="H98"/>
  <c r="H106"/>
  <c r="H114"/>
  <c r="H86"/>
  <c r="H82"/>
  <c r="H90"/>
  <c r="H81"/>
  <c r="G117"/>
  <c r="G17" s="1"/>
  <c r="B234" s="1"/>
  <c r="F159"/>
  <c r="F23" s="1"/>
  <c r="F160"/>
  <c r="F24" s="1"/>
  <c r="H122"/>
  <c r="H174"/>
  <c r="H198"/>
  <c r="F201"/>
  <c r="F27" s="1"/>
  <c r="H206"/>
  <c r="F131"/>
  <c r="F19" s="1"/>
  <c r="F187"/>
  <c r="F25" s="1"/>
  <c r="F215"/>
  <c r="F29" s="1"/>
  <c r="G215" i="38"/>
  <c r="G29" s="1"/>
  <c r="H234" s="1"/>
  <c r="H207"/>
  <c r="H212"/>
  <c r="H205"/>
  <c r="H192"/>
  <c r="H200"/>
  <c r="H164"/>
  <c r="H180"/>
  <c r="H172"/>
  <c r="H176"/>
  <c r="H184"/>
  <c r="H156"/>
  <c r="G145"/>
  <c r="G21" s="1"/>
  <c r="D234" s="1"/>
  <c r="H135"/>
  <c r="H128"/>
  <c r="H124"/>
  <c r="H127"/>
  <c r="H87"/>
  <c r="H95"/>
  <c r="H111"/>
  <c r="H100"/>
  <c r="H103"/>
  <c r="H83"/>
  <c r="H92"/>
  <c r="H104"/>
  <c r="H107"/>
  <c r="H116"/>
  <c r="H59"/>
  <c r="H62"/>
  <c r="H75"/>
  <c r="H46"/>
  <c r="H54"/>
  <c r="H70"/>
  <c r="H42"/>
  <c r="H51"/>
  <c r="H63"/>
  <c r="H66"/>
  <c r="C234"/>
  <c r="E226"/>
  <c r="F77"/>
  <c r="F16" s="1"/>
  <c r="F202"/>
  <c r="F28" s="1"/>
  <c r="H28" s="1"/>
  <c r="G187"/>
  <c r="G25" s="1"/>
  <c r="F234" s="1"/>
  <c r="F118"/>
  <c r="F18" s="1"/>
  <c r="F146"/>
  <c r="F22" s="1"/>
  <c r="H22" s="1"/>
  <c r="F131"/>
  <c r="F19" s="1"/>
  <c r="F159"/>
  <c r="F23" s="1"/>
  <c r="F215"/>
  <c r="F29" s="1"/>
  <c r="H29" s="1"/>
  <c r="G216" i="39"/>
  <c r="G30" s="1"/>
  <c r="G215"/>
  <c r="G29" s="1"/>
  <c r="H205"/>
  <c r="H193"/>
  <c r="H197"/>
  <c r="H181"/>
  <c r="H170"/>
  <c r="H177"/>
  <c r="H185"/>
  <c r="H165"/>
  <c r="H173"/>
  <c r="H178"/>
  <c r="H186"/>
  <c r="G187"/>
  <c r="G25" s="1"/>
  <c r="F234" s="1"/>
  <c r="H163"/>
  <c r="H152"/>
  <c r="H138"/>
  <c r="H142"/>
  <c r="G131"/>
  <c r="G19" s="1"/>
  <c r="H121"/>
  <c r="H86"/>
  <c r="H98"/>
  <c r="H106"/>
  <c r="H114"/>
  <c r="F131"/>
  <c r="F19" s="1"/>
  <c r="F132"/>
  <c r="F20" s="1"/>
  <c r="F159"/>
  <c r="F23" s="1"/>
  <c r="H23" s="1"/>
  <c r="F160"/>
  <c r="F24" s="1"/>
  <c r="F215"/>
  <c r="F29" s="1"/>
  <c r="F216"/>
  <c r="F30" s="1"/>
  <c r="H174"/>
  <c r="H198"/>
  <c r="F201"/>
  <c r="F27" s="1"/>
  <c r="F187"/>
  <c r="F25" s="1"/>
  <c r="H207" i="34"/>
  <c r="H196"/>
  <c r="H193"/>
  <c r="H200"/>
  <c r="H192"/>
  <c r="G201"/>
  <c r="G27" s="1"/>
  <c r="H164"/>
  <c r="H172"/>
  <c r="H169"/>
  <c r="H176"/>
  <c r="H184"/>
  <c r="H168"/>
  <c r="H181"/>
  <c r="G187"/>
  <c r="G25" s="1"/>
  <c r="H158"/>
  <c r="G159"/>
  <c r="G23" s="1"/>
  <c r="H149"/>
  <c r="H140"/>
  <c r="G145"/>
  <c r="G21" s="1"/>
  <c r="H137"/>
  <c r="H144"/>
  <c r="H121"/>
  <c r="G118"/>
  <c r="G18" s="1"/>
  <c r="G117"/>
  <c r="G17" s="1"/>
  <c r="H81"/>
  <c r="H44"/>
  <c r="H56"/>
  <c r="H64"/>
  <c r="H72"/>
  <c r="H48"/>
  <c r="H52"/>
  <c r="H60"/>
  <c r="H68"/>
  <c r="H40"/>
  <c r="G76"/>
  <c r="G15" s="1"/>
  <c r="H234"/>
  <c r="F77"/>
  <c r="F16" s="1"/>
  <c r="F118"/>
  <c r="F18" s="1"/>
  <c r="H18" s="1"/>
  <c r="F146"/>
  <c r="F22" s="1"/>
  <c r="F202"/>
  <c r="F28" s="1"/>
  <c r="F131"/>
  <c r="F19" s="1"/>
  <c r="F159"/>
  <c r="F23" s="1"/>
  <c r="F187"/>
  <c r="F25" s="1"/>
  <c r="H25" s="1"/>
  <c r="F215"/>
  <c r="F29" s="1"/>
  <c r="G215" i="33"/>
  <c r="G29" s="1"/>
  <c r="G216"/>
  <c r="G30" s="1"/>
  <c r="H205"/>
  <c r="G202"/>
  <c r="G28" s="1"/>
  <c r="H169"/>
  <c r="H181"/>
  <c r="H170"/>
  <c r="H177"/>
  <c r="H185"/>
  <c r="H165"/>
  <c r="H173"/>
  <c r="H178"/>
  <c r="H186"/>
  <c r="G187"/>
  <c r="G25" s="1"/>
  <c r="F234" s="1"/>
  <c r="H163"/>
  <c r="H154"/>
  <c r="H150"/>
  <c r="H158"/>
  <c r="H149"/>
  <c r="H137"/>
  <c r="H141"/>
  <c r="H142"/>
  <c r="G145"/>
  <c r="G21" s="1"/>
  <c r="H130"/>
  <c r="H122"/>
  <c r="H81"/>
  <c r="G117"/>
  <c r="G17" s="1"/>
  <c r="B234" s="1"/>
  <c r="H45"/>
  <c r="H57"/>
  <c r="H65"/>
  <c r="H73"/>
  <c r="E226"/>
  <c r="F131"/>
  <c r="F19" s="1"/>
  <c r="F132"/>
  <c r="F20" s="1"/>
  <c r="F159"/>
  <c r="F23" s="1"/>
  <c r="F160"/>
  <c r="F24" s="1"/>
  <c r="H24" s="1"/>
  <c r="F187"/>
  <c r="F25" s="1"/>
  <c r="F188"/>
  <c r="F26" s="1"/>
  <c r="F216"/>
  <c r="F30" s="1"/>
  <c r="H30" s="1"/>
  <c r="H198"/>
  <c r="F201"/>
  <c r="F27" s="1"/>
  <c r="H27" s="1"/>
  <c r="F215"/>
  <c r="F29" s="1"/>
  <c r="G215" i="32"/>
  <c r="G29" s="1"/>
  <c r="H208"/>
  <c r="H193"/>
  <c r="H197"/>
  <c r="G188"/>
  <c r="G26" s="1"/>
  <c r="H169"/>
  <c r="H181"/>
  <c r="H158"/>
  <c r="H137"/>
  <c r="H138"/>
  <c r="H141"/>
  <c r="H121"/>
  <c r="H88"/>
  <c r="G118"/>
  <c r="G18" s="1"/>
  <c r="H84"/>
  <c r="G117"/>
  <c r="G17" s="1"/>
  <c r="H81"/>
  <c r="H59"/>
  <c r="H67"/>
  <c r="H75"/>
  <c r="G76"/>
  <c r="G15" s="1"/>
  <c r="F146"/>
  <c r="F22" s="1"/>
  <c r="H22" s="1"/>
  <c r="H51"/>
  <c r="H92"/>
  <c r="F131"/>
  <c r="F19" s="1"/>
  <c r="H19" s="1"/>
  <c r="F159"/>
  <c r="F23" s="1"/>
  <c r="H23" s="1"/>
  <c r="F187"/>
  <c r="F25" s="1"/>
  <c r="H200"/>
  <c r="F215"/>
  <c r="F29" s="1"/>
  <c r="H214" i="31"/>
  <c r="H207"/>
  <c r="H210"/>
  <c r="H205"/>
  <c r="H194"/>
  <c r="G201"/>
  <c r="G27" s="1"/>
  <c r="G234" s="1"/>
  <c r="H170"/>
  <c r="G188"/>
  <c r="G26" s="1"/>
  <c r="H163"/>
  <c r="H154"/>
  <c r="G159"/>
  <c r="G23" s="1"/>
  <c r="E234" s="1"/>
  <c r="H142"/>
  <c r="H135"/>
  <c r="H145" s="1"/>
  <c r="H126"/>
  <c r="H82"/>
  <c r="H94"/>
  <c r="H110"/>
  <c r="H106"/>
  <c r="H90"/>
  <c r="H102"/>
  <c r="H114"/>
  <c r="G117"/>
  <c r="G17" s="1"/>
  <c r="H81"/>
  <c r="H65"/>
  <c r="H49"/>
  <c r="H57"/>
  <c r="H73"/>
  <c r="B234"/>
  <c r="C234"/>
  <c r="E226"/>
  <c r="H122"/>
  <c r="H158"/>
  <c r="H174"/>
  <c r="H198"/>
  <c r="H206"/>
  <c r="G187"/>
  <c r="G25" s="1"/>
  <c r="H210" i="30"/>
  <c r="H214"/>
  <c r="H191"/>
  <c r="G201"/>
  <c r="G27" s="1"/>
  <c r="G187"/>
  <c r="G25" s="1"/>
  <c r="G160"/>
  <c r="G24" s="1"/>
  <c r="H142"/>
  <c r="G145"/>
  <c r="G21" s="1"/>
  <c r="H126"/>
  <c r="H130"/>
  <c r="G117"/>
  <c r="G17" s="1"/>
  <c r="H41"/>
  <c r="H49"/>
  <c r="H53"/>
  <c r="H61"/>
  <c r="H69"/>
  <c r="H46"/>
  <c r="H58"/>
  <c r="H66"/>
  <c r="H74"/>
  <c r="H45"/>
  <c r="H57"/>
  <c r="H65"/>
  <c r="H73"/>
  <c r="H160"/>
  <c r="F160"/>
  <c r="F24" s="1"/>
  <c r="E225"/>
  <c r="F76"/>
  <c r="F15" s="1"/>
  <c r="F117"/>
  <c r="F17" s="1"/>
  <c r="H122"/>
  <c r="F145"/>
  <c r="F21" s="1"/>
  <c r="H21" s="1"/>
  <c r="H174"/>
  <c r="H198"/>
  <c r="H206"/>
  <c r="E224"/>
  <c r="E226" s="1"/>
  <c r="G215" i="29"/>
  <c r="G29" s="1"/>
  <c r="H211"/>
  <c r="H214"/>
  <c r="H207"/>
  <c r="H210"/>
  <c r="H205"/>
  <c r="H194"/>
  <c r="H200"/>
  <c r="H196"/>
  <c r="H191"/>
  <c r="H166"/>
  <c r="H164"/>
  <c r="H172"/>
  <c r="H180"/>
  <c r="H168"/>
  <c r="H176"/>
  <c r="H150"/>
  <c r="H154"/>
  <c r="H140"/>
  <c r="H136"/>
  <c r="H138"/>
  <c r="H124"/>
  <c r="H130"/>
  <c r="H121"/>
  <c r="H115"/>
  <c r="G117"/>
  <c r="G17" s="1"/>
  <c r="H98"/>
  <c r="H82"/>
  <c r="H94"/>
  <c r="H107"/>
  <c r="H110"/>
  <c r="H86"/>
  <c r="H114"/>
  <c r="H91"/>
  <c r="H103"/>
  <c r="H106"/>
  <c r="G76"/>
  <c r="G15" s="1"/>
  <c r="H75"/>
  <c r="H41"/>
  <c r="H59"/>
  <c r="H69"/>
  <c r="H73"/>
  <c r="H43"/>
  <c r="H55"/>
  <c r="H71"/>
  <c r="H51"/>
  <c r="H67"/>
  <c r="H47"/>
  <c r="H63"/>
  <c r="H234"/>
  <c r="E224"/>
  <c r="E226" s="1"/>
  <c r="F76"/>
  <c r="F15" s="1"/>
  <c r="F77"/>
  <c r="F16" s="1"/>
  <c r="F117"/>
  <c r="F17" s="1"/>
  <c r="H17" s="1"/>
  <c r="F118"/>
  <c r="F18" s="1"/>
  <c r="H122"/>
  <c r="F145"/>
  <c r="F21" s="1"/>
  <c r="F146"/>
  <c r="F22" s="1"/>
  <c r="H158"/>
  <c r="H174"/>
  <c r="H198"/>
  <c r="H206"/>
  <c r="H210" i="16"/>
  <c r="H193"/>
  <c r="H165"/>
  <c r="H169"/>
  <c r="H179"/>
  <c r="H182"/>
  <c r="H155"/>
  <c r="H152"/>
  <c r="H137"/>
  <c r="H141"/>
  <c r="H135"/>
  <c r="H126"/>
  <c r="G131"/>
  <c r="G19" s="1"/>
  <c r="H121"/>
  <c r="H114"/>
  <c r="G118"/>
  <c r="G18" s="1"/>
  <c r="H112"/>
  <c r="H87"/>
  <c r="H82"/>
  <c r="H86"/>
  <c r="H90"/>
  <c r="H106"/>
  <c r="H95"/>
  <c r="H102"/>
  <c r="H72"/>
  <c r="G76"/>
  <c r="G15" s="1"/>
  <c r="H64"/>
  <c r="H44"/>
  <c r="H48"/>
  <c r="F76"/>
  <c r="F15" s="1"/>
  <c r="F77"/>
  <c r="F16" s="1"/>
  <c r="F117"/>
  <c r="F17" s="1"/>
  <c r="H17" s="1"/>
  <c r="F118"/>
  <c r="F18" s="1"/>
  <c r="H122"/>
  <c r="F145"/>
  <c r="F21" s="1"/>
  <c r="H21" s="1"/>
  <c r="F146"/>
  <c r="F22" s="1"/>
  <c r="H158"/>
  <c r="H198"/>
  <c r="F201"/>
  <c r="F27" s="1"/>
  <c r="H206"/>
  <c r="F131"/>
  <c r="F19" s="1"/>
  <c r="F215"/>
  <c r="F29" s="1"/>
  <c r="H29" s="1"/>
  <c r="H71" i="18"/>
  <c r="H59"/>
  <c r="H51"/>
  <c r="H47"/>
  <c r="H205"/>
  <c r="H192"/>
  <c r="H196"/>
  <c r="H200"/>
  <c r="H164"/>
  <c r="H168"/>
  <c r="H172"/>
  <c r="H176"/>
  <c r="H180"/>
  <c r="H184"/>
  <c r="H137"/>
  <c r="H141"/>
  <c r="H140"/>
  <c r="H144"/>
  <c r="H130"/>
  <c r="H87"/>
  <c r="H103"/>
  <c r="H207"/>
  <c r="H211"/>
  <c r="H197"/>
  <c r="H193"/>
  <c r="H165"/>
  <c r="H169"/>
  <c r="H173"/>
  <c r="H177"/>
  <c r="H181"/>
  <c r="H185"/>
  <c r="H166"/>
  <c r="H170"/>
  <c r="H178"/>
  <c r="H182"/>
  <c r="H186"/>
  <c r="H151"/>
  <c r="H155"/>
  <c r="H126"/>
  <c r="H123"/>
  <c r="H127"/>
  <c r="H83"/>
  <c r="H91"/>
  <c r="H99"/>
  <c r="H107"/>
  <c r="H115"/>
  <c r="H46"/>
  <c r="H54"/>
  <c r="H62"/>
  <c r="H70"/>
  <c r="H50"/>
  <c r="H58"/>
  <c r="H66"/>
  <c r="H74"/>
  <c r="H42"/>
  <c r="E32"/>
  <c r="H122"/>
  <c r="H136"/>
  <c r="H158"/>
  <c r="H174"/>
  <c r="H198"/>
  <c r="H206"/>
  <c r="E31"/>
  <c r="H145" i="19"/>
  <c r="H76"/>
  <c r="H24" i="30" l="1"/>
  <c r="H16" i="18"/>
  <c r="E33" i="38"/>
  <c r="H29" i="33"/>
  <c r="H234"/>
  <c r="H23" i="34"/>
  <c r="H23" i="37"/>
  <c r="H21" i="31"/>
  <c r="E234" i="32"/>
  <c r="H26" i="38"/>
  <c r="F234" i="18"/>
  <c r="H201" i="37"/>
  <c r="E33" i="30"/>
  <c r="B234"/>
  <c r="H215" i="18"/>
  <c r="H27" i="16"/>
  <c r="F234" i="30"/>
  <c r="H234" i="32"/>
  <c r="D234" i="33"/>
  <c r="H27" i="39"/>
  <c r="H27" i="37"/>
  <c r="H15" i="18"/>
  <c r="H17" i="37"/>
  <c r="H17" i="31"/>
  <c r="H17" i="32"/>
  <c r="H23" i="16"/>
  <c r="H24" i="38"/>
  <c r="H27"/>
  <c r="H27" i="31"/>
  <c r="H17" i="39"/>
  <c r="H131" i="30"/>
  <c r="C234"/>
  <c r="H20" i="32"/>
  <c r="G234"/>
  <c r="G234" i="37"/>
  <c r="H234" i="31"/>
  <c r="E234" i="34"/>
  <c r="E234" i="30"/>
  <c r="B234" i="18"/>
  <c r="H22" i="39"/>
  <c r="H159" i="31"/>
  <c r="H18" i="18"/>
  <c r="H234" i="16"/>
  <c r="H145" i="33"/>
  <c r="F234" i="34"/>
  <c r="H159" i="29"/>
  <c r="H26" i="34"/>
  <c r="H28" i="32"/>
  <c r="H216" i="39"/>
  <c r="H215" i="32"/>
  <c r="E33" i="16"/>
  <c r="E33" i="37"/>
  <c r="D234" i="30"/>
  <c r="G234"/>
  <c r="F234" i="31"/>
  <c r="H19" i="34"/>
  <c r="H160"/>
  <c r="C234" i="39"/>
  <c r="H132" i="38"/>
  <c r="H160"/>
  <c r="H24" i="37"/>
  <c r="H77"/>
  <c r="H18" i="30"/>
  <c r="H22"/>
  <c r="H24" i="34"/>
  <c r="H26" i="37"/>
  <c r="H28" i="16"/>
  <c r="G32" i="31"/>
  <c r="B234" i="38"/>
  <c r="C234" i="34"/>
  <c r="C234" i="37"/>
  <c r="C234" i="29"/>
  <c r="H187"/>
  <c r="G234" i="16"/>
  <c r="H21" i="18"/>
  <c r="H20"/>
  <c r="H159" i="32"/>
  <c r="E33" i="33"/>
  <c r="H19" i="16"/>
  <c r="H131" i="34"/>
  <c r="H17" i="33"/>
  <c r="H20" i="37"/>
  <c r="H22"/>
  <c r="H24" i="29"/>
  <c r="H30" i="31"/>
  <c r="E234" i="29"/>
  <c r="E33" i="34"/>
  <c r="B234" i="16"/>
  <c r="H22" i="29"/>
  <c r="H25" i="32"/>
  <c r="H145" i="34"/>
  <c r="H25" i="39"/>
  <c r="H30"/>
  <c r="H20"/>
  <c r="H18" i="38"/>
  <c r="H21"/>
  <c r="H132" i="39"/>
  <c r="H25" i="31"/>
  <c r="H31" s="1"/>
  <c r="H26" i="16"/>
  <c r="H30" i="34"/>
  <c r="C234" i="32"/>
  <c r="F234" i="16"/>
  <c r="E234" i="38"/>
  <c r="H28" i="39"/>
  <c r="H234" i="30"/>
  <c r="G234" i="18"/>
  <c r="H30" i="30"/>
  <c r="E33" i="39"/>
  <c r="A234"/>
  <c r="H15"/>
  <c r="H15" i="38"/>
  <c r="H16" i="29"/>
  <c r="H16" i="31"/>
  <c r="H16" i="39"/>
  <c r="H76" i="31"/>
  <c r="H29" i="39"/>
  <c r="H216" i="37"/>
  <c r="H30" i="29"/>
  <c r="H30" i="32"/>
  <c r="H234" i="39"/>
  <c r="H30" i="37"/>
  <c r="H29" i="32"/>
  <c r="H29" i="34"/>
  <c r="H29" i="37"/>
  <c r="H216" i="38"/>
  <c r="G31" i="32"/>
  <c r="H27"/>
  <c r="H28" i="37"/>
  <c r="H27" i="30"/>
  <c r="H28" i="33"/>
  <c r="H201"/>
  <c r="H28" i="30"/>
  <c r="H28" i="34"/>
  <c r="G234"/>
  <c r="H27"/>
  <c r="H27" i="18"/>
  <c r="G234" i="33"/>
  <c r="H28" i="18"/>
  <c r="H25" i="30"/>
  <c r="H25" i="38"/>
  <c r="H25" i="18"/>
  <c r="H26" i="33"/>
  <c r="H26" i="32"/>
  <c r="G31" i="34"/>
  <c r="H25" i="33"/>
  <c r="H25" i="37"/>
  <c r="H188" i="32"/>
  <c r="H26" i="31"/>
  <c r="G32" i="38"/>
  <c r="H187" i="31"/>
  <c r="F234" i="32"/>
  <c r="H25" i="29"/>
  <c r="H25" i="16"/>
  <c r="H23" i="33"/>
  <c r="H24" i="39"/>
  <c r="H23" i="38"/>
  <c r="H23" i="31"/>
  <c r="H159" i="38"/>
  <c r="G32" i="39"/>
  <c r="H159"/>
  <c r="H24" i="31"/>
  <c r="E234" i="37"/>
  <c r="H23" i="29"/>
  <c r="H23" i="18"/>
  <c r="G31" i="16"/>
  <c r="H160" i="39"/>
  <c r="H23" i="30"/>
  <c r="F32" i="38"/>
  <c r="H146" i="39"/>
  <c r="H21" i="33"/>
  <c r="D234" i="29"/>
  <c r="H145"/>
  <c r="D234" i="18"/>
  <c r="H22" i="16"/>
  <c r="H21" i="29"/>
  <c r="H146" i="33"/>
  <c r="H22" i="34"/>
  <c r="D234"/>
  <c r="H21"/>
  <c r="H145" i="30"/>
  <c r="D234" i="39"/>
  <c r="H146" i="38"/>
  <c r="H145"/>
  <c r="H22" i="33"/>
  <c r="G31" i="38"/>
  <c r="H146" i="31"/>
  <c r="G31"/>
  <c r="G33" s="1"/>
  <c r="D234" i="32"/>
  <c r="H146" i="16"/>
  <c r="H131" i="37"/>
  <c r="C234" i="33"/>
  <c r="H19" i="37"/>
  <c r="H20" i="29"/>
  <c r="G32" i="30"/>
  <c r="H19" i="33"/>
  <c r="H19" i="39"/>
  <c r="C234" i="18"/>
  <c r="H20" i="34"/>
  <c r="G31" i="39"/>
  <c r="G33" s="1"/>
  <c r="H20" i="16"/>
  <c r="H20" i="30"/>
  <c r="C234" i="16"/>
  <c r="H20" i="33"/>
  <c r="H19" i="38"/>
  <c r="F31"/>
  <c r="G31" i="33"/>
  <c r="G32"/>
  <c r="H131" i="31"/>
  <c r="B234" i="34"/>
  <c r="H17"/>
  <c r="H18" i="16"/>
  <c r="H18" i="29"/>
  <c r="F31" i="37"/>
  <c r="H18" i="32"/>
  <c r="G32"/>
  <c r="G32" i="16"/>
  <c r="G32" i="29"/>
  <c r="F31" i="16"/>
  <c r="H117"/>
  <c r="B234" i="29"/>
  <c r="H17" i="30"/>
  <c r="B234" i="32"/>
  <c r="H18" i="39"/>
  <c r="H18" i="37"/>
  <c r="H118" i="30"/>
  <c r="G31" i="37"/>
  <c r="G32"/>
  <c r="B234" i="39"/>
  <c r="H118" i="33"/>
  <c r="G32" i="34"/>
  <c r="H17" i="38"/>
  <c r="A234" i="29"/>
  <c r="F32" i="39"/>
  <c r="H16" i="16"/>
  <c r="A234"/>
  <c r="A234" i="34"/>
  <c r="F31"/>
  <c r="H15"/>
  <c r="F31" i="33"/>
  <c r="H15"/>
  <c r="H16" i="37"/>
  <c r="F32"/>
  <c r="F31" i="32"/>
  <c r="H15"/>
  <c r="F31" i="31"/>
  <c r="A234" i="38"/>
  <c r="A234" i="37"/>
  <c r="H15" i="16"/>
  <c r="F32"/>
  <c r="F32" i="29"/>
  <c r="F31" i="30"/>
  <c r="H15"/>
  <c r="F32" i="33"/>
  <c r="H16"/>
  <c r="F32" i="34"/>
  <c r="H16"/>
  <c r="F32" i="30"/>
  <c r="H16"/>
  <c r="F32" i="32"/>
  <c r="H16"/>
  <c r="G31" i="30"/>
  <c r="A234"/>
  <c r="H77" i="16"/>
  <c r="H76" i="37"/>
  <c r="H15" i="29"/>
  <c r="A234" i="32"/>
  <c r="F31" i="29"/>
  <c r="F32" i="31"/>
  <c r="H16" i="38"/>
  <c r="H15" i="37"/>
  <c r="F226" i="19"/>
  <c r="G31" i="29"/>
  <c r="F31" i="39"/>
  <c r="H216" i="16"/>
  <c r="H216" i="32"/>
  <c r="H215" i="30"/>
  <c r="H215" i="34"/>
  <c r="H215" i="37"/>
  <c r="H201" i="38"/>
  <c r="H160" i="18"/>
  <c r="H159" i="16"/>
  <c r="H22" i="18"/>
  <c r="H146" i="32"/>
  <c r="H131" i="38"/>
  <c r="H131" i="29"/>
  <c r="H131" i="33"/>
  <c r="H17" i="18"/>
  <c r="H76" i="39"/>
  <c r="H77" i="34"/>
  <c r="H76" i="33"/>
  <c r="H77" i="39"/>
  <c r="H76" i="32"/>
  <c r="H29" i="18"/>
  <c r="H215" i="33"/>
  <c r="H234" i="18"/>
  <c r="G225"/>
  <c r="E226"/>
  <c r="H187" i="34"/>
  <c r="H159" i="30"/>
  <c r="H159" i="34"/>
  <c r="G225" i="31"/>
  <c r="G225" i="29"/>
  <c r="G32" i="18"/>
  <c r="G225" i="39"/>
  <c r="G31" i="18"/>
  <c r="H131" i="32"/>
  <c r="H19" i="18"/>
  <c r="G225" i="16"/>
  <c r="F225" i="18"/>
  <c r="H202" i="16"/>
  <c r="F32" i="18"/>
  <c r="H202" i="30"/>
  <c r="H202" i="34"/>
  <c r="H201" i="30"/>
  <c r="H201" i="31"/>
  <c r="H201" i="16"/>
  <c r="H201" i="29"/>
  <c r="H160" i="37"/>
  <c r="H159" i="18"/>
  <c r="H160" i="32"/>
  <c r="H216" i="18"/>
  <c r="G224" i="38"/>
  <c r="G225" i="30"/>
  <c r="H202" i="32"/>
  <c r="H202" i="39"/>
  <c r="H202" i="37"/>
  <c r="G224" i="19"/>
  <c r="H188" i="33"/>
  <c r="G225" i="34"/>
  <c r="H188" i="38"/>
  <c r="H188" i="30"/>
  <c r="H187" i="38"/>
  <c r="H188" i="16"/>
  <c r="H188" i="39"/>
  <c r="E226" i="19"/>
  <c r="H187" i="30"/>
  <c r="H145" i="39"/>
  <c r="G225" i="32"/>
  <c r="H146" i="29"/>
  <c r="H131" i="39"/>
  <c r="H131" i="16"/>
  <c r="G224" i="29"/>
  <c r="H132" i="30"/>
  <c r="G225" i="37"/>
  <c r="H132" i="32"/>
  <c r="H132" i="34"/>
  <c r="H117" i="38"/>
  <c r="H117" i="31"/>
  <c r="H118"/>
  <c r="H118" i="32"/>
  <c r="H117"/>
  <c r="H117" i="39"/>
  <c r="G225" i="19"/>
  <c r="H118" i="16"/>
  <c r="H118" i="34"/>
  <c r="H117" i="30"/>
  <c r="H117" i="34"/>
  <c r="H118" i="18"/>
  <c r="G225" i="38"/>
  <c r="H76" i="29"/>
  <c r="G32" i="19"/>
  <c r="H16"/>
  <c r="H32" s="1"/>
  <c r="G224" i="37"/>
  <c r="E31" i="19"/>
  <c r="E33" s="1"/>
  <c r="G15"/>
  <c r="H215" i="39"/>
  <c r="H216" i="29"/>
  <c r="H215"/>
  <c r="H201" i="32"/>
  <c r="H202" i="38"/>
  <c r="H202" i="33"/>
  <c r="H201" i="34"/>
  <c r="H188"/>
  <c r="H187" i="18"/>
  <c r="H187" i="32"/>
  <c r="H187" i="37"/>
  <c r="H187" i="16"/>
  <c r="H160" i="33"/>
  <c r="H159"/>
  <c r="H145" i="18"/>
  <c r="H145" i="32"/>
  <c r="H146" i="34"/>
  <c r="H146" i="37"/>
  <c r="H145"/>
  <c r="H118" i="29"/>
  <c r="H117" i="33"/>
  <c r="H118" i="39"/>
  <c r="H118" i="37"/>
  <c r="F225" i="31"/>
  <c r="H225" i="19"/>
  <c r="F225" i="32"/>
  <c r="H118" i="38"/>
  <c r="H117" i="37"/>
  <c r="H76" i="30"/>
  <c r="H77" i="31"/>
  <c r="H77" i="33"/>
  <c r="H76" i="38"/>
  <c r="H77" i="18"/>
  <c r="H77" i="38"/>
  <c r="H76" i="16"/>
  <c r="H77" i="30"/>
  <c r="H76" i="18"/>
  <c r="F224" i="31"/>
  <c r="F31" i="19"/>
  <c r="F33" s="1"/>
  <c r="H15"/>
  <c r="H31" s="1"/>
  <c r="H188" i="37"/>
  <c r="H132"/>
  <c r="F224"/>
  <c r="F225"/>
  <c r="H215" i="38"/>
  <c r="F225"/>
  <c r="F224"/>
  <c r="H201" i="39"/>
  <c r="H187"/>
  <c r="G224"/>
  <c r="F225"/>
  <c r="F224"/>
  <c r="G224" i="34"/>
  <c r="H76"/>
  <c r="F225"/>
  <c r="F224"/>
  <c r="G225" i="33"/>
  <c r="G224"/>
  <c r="H187"/>
  <c r="H132"/>
  <c r="F225"/>
  <c r="F224"/>
  <c r="G224" i="32"/>
  <c r="H77"/>
  <c r="F224"/>
  <c r="H216" i="31"/>
  <c r="H215"/>
  <c r="H202"/>
  <c r="H188"/>
  <c r="H160"/>
  <c r="H132"/>
  <c r="G224"/>
  <c r="H216" i="30"/>
  <c r="G224"/>
  <c r="F224"/>
  <c r="F225"/>
  <c r="H202" i="29"/>
  <c r="H188"/>
  <c r="H160"/>
  <c r="H132"/>
  <c r="H117"/>
  <c r="H77"/>
  <c r="F224"/>
  <c r="F225"/>
  <c r="H160" i="16"/>
  <c r="H145"/>
  <c r="H132"/>
  <c r="G224"/>
  <c r="F224"/>
  <c r="F225"/>
  <c r="H201" i="18"/>
  <c r="H146"/>
  <c r="H131"/>
  <c r="H202"/>
  <c r="H117"/>
  <c r="H188"/>
  <c r="F224"/>
  <c r="F31"/>
  <c r="H132"/>
  <c r="E33"/>
  <c r="G224"/>
  <c r="H224" i="19"/>
  <c r="H32" i="18" l="1"/>
  <c r="H32" i="33"/>
  <c r="H32" i="32"/>
  <c r="H31"/>
  <c r="H33" s="1"/>
  <c r="H32" i="31"/>
  <c r="H33" s="1"/>
  <c r="H32" i="38"/>
  <c r="H31" i="39"/>
  <c r="G33" i="38"/>
  <c r="G33" i="16"/>
  <c r="H32" i="29"/>
  <c r="G33" i="32"/>
  <c r="G33" i="34"/>
  <c r="H32" i="30"/>
  <c r="H31" i="34"/>
  <c r="H31" i="38"/>
  <c r="H31" i="16"/>
  <c r="H31" i="33"/>
  <c r="H33" s="1"/>
  <c r="H31" i="29"/>
  <c r="H33" s="1"/>
  <c r="G33" i="33"/>
  <c r="H31" i="18"/>
  <c r="H31" i="30"/>
  <c r="H32" i="39"/>
  <c r="F33" i="38"/>
  <c r="G33" i="29"/>
  <c r="F33" i="37"/>
  <c r="H31"/>
  <c r="H32" i="34"/>
  <c r="G33" i="30"/>
  <c r="F33" i="16"/>
  <c r="H32"/>
  <c r="F33" i="29"/>
  <c r="F33" i="39"/>
  <c r="H32" i="37"/>
  <c r="G33"/>
  <c r="F33" i="34"/>
  <c r="F226" i="18"/>
  <c r="F33" i="31"/>
  <c r="F33" i="30"/>
  <c r="F33" i="32"/>
  <c r="F33" i="33"/>
  <c r="G226" i="18"/>
  <c r="G226" i="16"/>
  <c r="G226" i="31"/>
  <c r="H224" i="33"/>
  <c r="G33" i="18"/>
  <c r="G226" i="29"/>
  <c r="G226" i="39"/>
  <c r="H225"/>
  <c r="G226" i="30"/>
  <c r="G226" i="38"/>
  <c r="H224" i="30"/>
  <c r="F33" i="18"/>
  <c r="H225" i="33"/>
  <c r="H225" i="37"/>
  <c r="G226" i="32"/>
  <c r="H224" i="31"/>
  <c r="G226" i="19"/>
  <c r="H224" i="34"/>
  <c r="G226"/>
  <c r="H225" i="16"/>
  <c r="G226" i="33"/>
  <c r="H33" i="19"/>
  <c r="H225" i="32"/>
  <c r="G226" i="37"/>
  <c r="H225" i="34"/>
  <c r="H224" i="37"/>
  <c r="H225" i="30"/>
  <c r="H224" i="29"/>
  <c r="H224" i="38"/>
  <c r="H225"/>
  <c r="A234" i="19"/>
  <c r="G31"/>
  <c r="G33" s="1"/>
  <c r="H224" i="32"/>
  <c r="H224" i="39"/>
  <c r="H224" i="16"/>
  <c r="F226" i="32"/>
  <c r="H226" i="19"/>
  <c r="F226" i="31"/>
  <c r="F226" i="29"/>
  <c r="F226" i="34"/>
  <c r="F226" i="39"/>
  <c r="F226" i="16"/>
  <c r="F226" i="30"/>
  <c r="F226" i="37"/>
  <c r="F226" i="38"/>
  <c r="F226" i="33"/>
  <c r="H225" i="31"/>
  <c r="H225" i="29"/>
  <c r="H224" i="18"/>
  <c r="H225"/>
  <c r="H33" i="38" l="1"/>
  <c r="H33" i="18"/>
  <c r="H33" i="39"/>
  <c r="H33" i="16"/>
  <c r="H33" i="30"/>
  <c r="H33" i="37"/>
  <c r="H33" i="34"/>
  <c r="H226" i="33"/>
  <c r="H226" i="37"/>
  <c r="H226" i="30"/>
  <c r="H226" i="39"/>
  <c r="H226" i="34"/>
  <c r="H226" i="31"/>
  <c r="H226" i="16"/>
  <c r="H226" i="32"/>
  <c r="H226" i="38"/>
  <c r="H226" i="29"/>
  <c r="H226" i="18"/>
</calcChain>
</file>

<file path=xl/sharedStrings.xml><?xml version="1.0" encoding="utf-8"?>
<sst xmlns="http://schemas.openxmlformats.org/spreadsheetml/2006/main" count="3766" uniqueCount="124">
  <si>
    <t>This Period</t>
  </si>
  <si>
    <t>Budget</t>
  </si>
  <si>
    <t>To Date</t>
  </si>
  <si>
    <t>Balance</t>
  </si>
  <si>
    <t>Federal:</t>
  </si>
  <si>
    <t>Hours:</t>
  </si>
  <si>
    <t>Match:</t>
  </si>
  <si>
    <t>Contractual</t>
  </si>
  <si>
    <t>Travel</t>
  </si>
  <si>
    <t>Additional Notes/Explanations:</t>
  </si>
  <si>
    <t>Equipment</t>
  </si>
  <si>
    <t>Other</t>
  </si>
  <si>
    <t>Grantee Name (as shown on Grant Award):</t>
  </si>
  <si>
    <t>TOTALS</t>
  </si>
  <si>
    <t>Personnel</t>
  </si>
  <si>
    <t>Emp. Benefits</t>
  </si>
  <si>
    <t>Staff Dev</t>
  </si>
  <si>
    <t>Amount Vouchered:</t>
  </si>
  <si>
    <t>Date Vouchered:</t>
  </si>
  <si>
    <t>Voucher No:</t>
  </si>
  <si>
    <t>Reporting Period:</t>
  </si>
  <si>
    <t>FOR OCVS USE ONLY</t>
  </si>
  <si>
    <t>FSR completed by (name &amp; phone):</t>
  </si>
  <si>
    <t>Now Requested</t>
  </si>
  <si>
    <t>Date</t>
  </si>
  <si>
    <t>Remaining Balance</t>
  </si>
  <si>
    <t>TOTAL</t>
  </si>
  <si>
    <t>WISCONSIN DEPARTMENT OF JUSTICE</t>
  </si>
  <si>
    <t>Mailing Address:</t>
  </si>
  <si>
    <t>Is this the final report?</t>
  </si>
  <si>
    <t>PERSONNEL</t>
  </si>
  <si>
    <t>EMPLOYEE BENEFITS</t>
  </si>
  <si>
    <t>TRAVEL</t>
  </si>
  <si>
    <t>EQUIPMENT</t>
  </si>
  <si>
    <t>SUPPLIES &amp; OPERATING EXPENSES</t>
  </si>
  <si>
    <t>Spent this Period</t>
  </si>
  <si>
    <t>Spent to Date</t>
  </si>
  <si>
    <t>Grant Budget</t>
  </si>
  <si>
    <t>BUDGET CATEGORY BREAKDOWN</t>
  </si>
  <si>
    <t>BUDGET CATEGORY</t>
  </si>
  <si>
    <r>
      <t xml:space="preserve">PERSONNEL </t>
    </r>
    <r>
      <rPr>
        <sz val="10"/>
        <rFont val="Cambria"/>
        <family val="1"/>
        <scheme val="major"/>
      </rPr>
      <t>(Employee Name &amp; Position)</t>
    </r>
    <r>
      <rPr>
        <b/>
        <sz val="10"/>
        <rFont val="Cambria"/>
        <family val="1"/>
        <scheme val="major"/>
      </rPr>
      <t>:</t>
    </r>
  </si>
  <si>
    <r>
      <t>EMPLOYEE BENEFITS</t>
    </r>
    <r>
      <rPr>
        <sz val="10"/>
        <rFont val="Cambria"/>
        <family val="1"/>
        <scheme val="major"/>
      </rPr>
      <t xml:space="preserve"> (Employee Name &amp; Position):</t>
    </r>
  </si>
  <si>
    <t>Supplies</t>
  </si>
  <si>
    <t>Project Director's Signature</t>
  </si>
  <si>
    <t>Current Period</t>
  </si>
  <si>
    <t>Fiscal Officer's Signature Signature</t>
  </si>
  <si>
    <r>
      <t xml:space="preserve">FEDERAL AND  MATCH EXPENSES TO DATE </t>
    </r>
    <r>
      <rPr>
        <sz val="10"/>
        <rFont val="Cambria"/>
        <family val="1"/>
        <scheme val="major"/>
      </rPr>
      <t>(for OCVS use only):</t>
    </r>
  </si>
  <si>
    <t>Earned:</t>
  </si>
  <si>
    <t>Expended:</t>
  </si>
  <si>
    <t>Federal or State Funds</t>
  </si>
  <si>
    <t>FUNDS REPORT AND REQUEST</t>
  </si>
  <si>
    <t>Received</t>
  </si>
  <si>
    <t>INCOME</t>
  </si>
  <si>
    <t>NOTE: The Project Direct and the Fiscal Officer shall not be the same person.</t>
  </si>
  <si>
    <t>Total Federal:</t>
  </si>
  <si>
    <t>Total Match:</t>
  </si>
  <si>
    <r>
      <t xml:space="preserve">TRAVEL </t>
    </r>
    <r>
      <rPr>
        <sz val="10"/>
        <rFont val="Cambria"/>
        <family val="1"/>
        <scheme val="major"/>
      </rPr>
      <t>(Employee Name &amp; Expense):</t>
    </r>
  </si>
  <si>
    <r>
      <t xml:space="preserve">EQUIPMENT </t>
    </r>
    <r>
      <rPr>
        <sz val="10"/>
        <rFont val="Cambria"/>
        <family val="1"/>
        <scheme val="major"/>
      </rPr>
      <t>(Expense &amp; Use):</t>
    </r>
  </si>
  <si>
    <r>
      <t xml:space="preserve">CONSULTANTS/CONTRACTUAL </t>
    </r>
    <r>
      <rPr>
        <sz val="10"/>
        <rFont val="Cambria"/>
        <family val="1"/>
        <scheme val="major"/>
      </rPr>
      <t>(Subcontracting agency):</t>
    </r>
  </si>
  <si>
    <t>CONSULTANTS/CONTRACTUAL</t>
  </si>
  <si>
    <r>
      <t xml:space="preserve">SUPPLIES &amp; OPERATING EXPENSES </t>
    </r>
    <r>
      <rPr>
        <sz val="10"/>
        <rFont val="Cambria"/>
        <family val="1"/>
        <scheme val="major"/>
      </rPr>
      <t>(Description):</t>
    </r>
  </si>
  <si>
    <r>
      <t>OTHER</t>
    </r>
    <r>
      <rPr>
        <sz val="10"/>
        <rFont val="Cambria"/>
        <family val="1"/>
        <scheme val="major"/>
      </rPr>
      <t xml:space="preserve"> (Description):</t>
    </r>
  </si>
  <si>
    <t>OTHER</t>
  </si>
  <si>
    <t xml:space="preserve">Total: </t>
  </si>
  <si>
    <t>REPORT HEADING INFORMATION</t>
  </si>
  <si>
    <t>Financial Status Report (FSR)</t>
  </si>
  <si>
    <t>Enter the grantee agency name as shown on the grant award document.</t>
  </si>
  <si>
    <t xml:space="preserve">Grantee Name: </t>
  </si>
  <si>
    <t>Report Period:</t>
  </si>
  <si>
    <t>Grant ID Number:</t>
  </si>
  <si>
    <t>If ‘Yes’, then this completed form must be returned to OCVS no later than 30 days after the project period end date to be eligible for project reimbursement.</t>
  </si>
  <si>
    <t>PART II. FUNDS REPORT AND REQUEST</t>
  </si>
  <si>
    <t>PART. I BUDGET CATEGORY BREAKDOWN</t>
  </si>
  <si>
    <t>Received to Date:</t>
  </si>
  <si>
    <t>Now Requested:</t>
  </si>
  <si>
    <t>Enter the amount of federal funds now requested.  This amount will be based upon actual paid expenses.  OCVS will analyze the fund request and release funds, if the request is reasonable.</t>
  </si>
  <si>
    <t>PART III. GRANTEE CERTIFICATION</t>
  </si>
  <si>
    <t>Total Table:</t>
  </si>
  <si>
    <t>Program Income:</t>
  </si>
  <si>
    <t>Complete only if applicable. Program income means gross income earned as a direct result of the DOJ grant award. The program income must be used to further program objectives.</t>
  </si>
  <si>
    <t>Federal and Match Expenses to Date:</t>
  </si>
  <si>
    <t>This is for OCVS use only.</t>
  </si>
  <si>
    <r>
      <t xml:space="preserve">The </t>
    </r>
    <r>
      <rPr>
        <b/>
        <sz val="10"/>
        <rFont val="Cambria"/>
        <family val="1"/>
        <scheme val="major"/>
      </rPr>
      <t>To Date</t>
    </r>
    <r>
      <rPr>
        <sz val="10"/>
        <rFont val="Cambria"/>
        <family val="1"/>
        <scheme val="major"/>
      </rPr>
      <t xml:space="preserve"> column represents the </t>
    </r>
    <r>
      <rPr>
        <b/>
        <sz val="10"/>
        <rFont val="Cambria"/>
        <family val="1"/>
        <scheme val="major"/>
      </rPr>
      <t xml:space="preserve">Federal </t>
    </r>
    <r>
      <rPr>
        <sz val="10"/>
        <rFont val="Cambria"/>
        <family val="1"/>
        <scheme val="major"/>
      </rPr>
      <t xml:space="preserve">and </t>
    </r>
    <r>
      <rPr>
        <b/>
        <sz val="10"/>
        <rFont val="Cambria"/>
        <family val="1"/>
        <scheme val="major"/>
      </rPr>
      <t>Match</t>
    </r>
    <r>
      <rPr>
        <sz val="10"/>
        <rFont val="Cambria"/>
        <family val="1"/>
        <scheme val="major"/>
      </rPr>
      <t xml:space="preserve"> amount spent to date across all reporting periods for each expense.</t>
    </r>
    <r>
      <rPr>
        <i/>
        <sz val="10"/>
        <rFont val="Cambria"/>
        <family val="1"/>
        <scheme val="major"/>
      </rPr>
      <t xml:space="preserve"> This is automatically calculated.</t>
    </r>
  </si>
  <si>
    <r>
      <t xml:space="preserve">The </t>
    </r>
    <r>
      <rPr>
        <b/>
        <sz val="10"/>
        <rFont val="Cambria"/>
        <family val="1"/>
        <scheme val="major"/>
      </rPr>
      <t>Remaining Balance</t>
    </r>
    <r>
      <rPr>
        <sz val="10"/>
        <rFont val="Cambria"/>
        <family val="1"/>
        <scheme val="major"/>
      </rPr>
      <t xml:space="preserve"> column represents your agency's  remaining </t>
    </r>
    <r>
      <rPr>
        <b/>
        <sz val="10"/>
        <rFont val="Cambria"/>
        <family val="1"/>
        <scheme val="major"/>
      </rPr>
      <t>Federal</t>
    </r>
    <r>
      <rPr>
        <sz val="10"/>
        <rFont val="Cambria"/>
        <family val="1"/>
        <scheme val="major"/>
      </rPr>
      <t xml:space="preserve"> and </t>
    </r>
    <r>
      <rPr>
        <b/>
        <sz val="10"/>
        <rFont val="Cambria"/>
        <family val="1"/>
        <scheme val="major"/>
      </rPr>
      <t>Match</t>
    </r>
    <r>
      <rPr>
        <sz val="10"/>
        <rFont val="Cambria"/>
        <family val="1"/>
        <scheme val="major"/>
      </rPr>
      <t xml:space="preserve"> amounts for each expense. This is calculated from subtracting the amount spent </t>
    </r>
    <r>
      <rPr>
        <b/>
        <sz val="10"/>
        <rFont val="Cambria"/>
        <family val="1"/>
        <scheme val="major"/>
      </rPr>
      <t>To Date</t>
    </r>
    <r>
      <rPr>
        <sz val="10"/>
        <rFont val="Cambria"/>
        <family val="1"/>
        <scheme val="major"/>
      </rPr>
      <t xml:space="preserve"> from the </t>
    </r>
    <r>
      <rPr>
        <b/>
        <sz val="10"/>
        <rFont val="Cambria"/>
        <family val="1"/>
        <scheme val="major"/>
      </rPr>
      <t>Budget</t>
    </r>
    <r>
      <rPr>
        <sz val="10"/>
        <rFont val="Cambria"/>
        <family val="1"/>
        <scheme val="major"/>
      </rPr>
      <t xml:space="preserve">. </t>
    </r>
    <r>
      <rPr>
        <i/>
        <sz val="10"/>
        <rFont val="Cambria"/>
        <family val="1"/>
        <scheme val="major"/>
      </rPr>
      <t>This is automatically calculated.</t>
    </r>
  </si>
  <si>
    <r>
      <t xml:space="preserve">NOTE: </t>
    </r>
    <r>
      <rPr>
        <sz val="10"/>
        <rFont val="Cambria"/>
        <family val="1"/>
        <scheme val="major"/>
      </rPr>
      <t xml:space="preserve">Please use the </t>
    </r>
    <r>
      <rPr>
        <i/>
        <sz val="10"/>
        <rFont val="Cambria"/>
        <family val="1"/>
        <scheme val="major"/>
      </rPr>
      <t>Additional Notes/Explanations</t>
    </r>
    <r>
      <rPr>
        <sz val="10"/>
        <rFont val="Cambria"/>
        <family val="1"/>
        <scheme val="major"/>
      </rPr>
      <t xml:space="preserve"> section underneath the </t>
    </r>
    <r>
      <rPr>
        <b/>
        <sz val="10"/>
        <rFont val="Cambria"/>
        <family val="1"/>
        <scheme val="major"/>
      </rPr>
      <t>OTHER</t>
    </r>
    <r>
      <rPr>
        <sz val="10"/>
        <rFont val="Cambria"/>
        <family val="1"/>
        <scheme val="major"/>
      </rPr>
      <t xml:space="preserve"> category, if necessary.</t>
    </r>
  </si>
  <si>
    <t>FSR Summary:</t>
  </si>
  <si>
    <r>
      <t>This table is automatically filled by the information entered from the</t>
    </r>
    <r>
      <rPr>
        <b/>
        <sz val="10"/>
        <rFont val="Cambria"/>
        <family val="1"/>
        <scheme val="major"/>
      </rPr>
      <t xml:space="preserve"> Budget Category Breakdown</t>
    </r>
    <r>
      <rPr>
        <sz val="10"/>
        <rFont val="Cambria"/>
        <family val="1"/>
        <scheme val="major"/>
      </rPr>
      <t xml:space="preserve">. </t>
    </r>
  </si>
  <si>
    <r>
      <t xml:space="preserve">The </t>
    </r>
    <r>
      <rPr>
        <b/>
        <sz val="10"/>
        <rFont val="Cambria"/>
        <family val="1"/>
        <scheme val="major"/>
      </rPr>
      <t xml:space="preserve">This Period </t>
    </r>
    <r>
      <rPr>
        <sz val="10"/>
        <rFont val="Cambria"/>
        <family val="1"/>
        <scheme val="major"/>
      </rPr>
      <t>column represents</t>
    </r>
    <r>
      <rPr>
        <b/>
        <sz val="10"/>
        <rFont val="Cambria"/>
        <family val="1"/>
        <scheme val="major"/>
      </rPr>
      <t xml:space="preserve"> </t>
    </r>
    <r>
      <rPr>
        <sz val="10"/>
        <rFont val="Cambria"/>
        <family val="1"/>
        <scheme val="major"/>
      </rPr>
      <t xml:space="preserve">the </t>
    </r>
    <r>
      <rPr>
        <b/>
        <sz val="10"/>
        <rFont val="Cambria"/>
        <family val="1"/>
        <scheme val="major"/>
      </rPr>
      <t xml:space="preserve">Federal </t>
    </r>
    <r>
      <rPr>
        <sz val="10"/>
        <rFont val="Cambria"/>
        <family val="1"/>
        <scheme val="major"/>
      </rPr>
      <t xml:space="preserve">and </t>
    </r>
    <r>
      <rPr>
        <b/>
        <sz val="10"/>
        <rFont val="Cambria"/>
        <family val="1"/>
        <scheme val="major"/>
      </rPr>
      <t xml:space="preserve">Match </t>
    </r>
    <r>
      <rPr>
        <sz val="10"/>
        <rFont val="Cambria"/>
        <family val="1"/>
        <scheme val="major"/>
      </rPr>
      <t>amount spent for each expense during the current pay period.</t>
    </r>
  </si>
  <si>
    <t>VICTIMS OF CRIME ACT (VOCA) GRANTS</t>
  </si>
  <si>
    <t>Grant ID (20XX-VO-01-XXXXX):</t>
  </si>
  <si>
    <t>YES or NO</t>
  </si>
  <si>
    <t>STAFF DEVELOPMENT</t>
  </si>
  <si>
    <t>FEIN:</t>
  </si>
  <si>
    <r>
      <t xml:space="preserve">STAFF DEVELOPMENT </t>
    </r>
    <r>
      <rPr>
        <sz val="10"/>
        <rFont val="Cambria"/>
        <family val="1"/>
        <scheme val="major"/>
      </rPr>
      <t>(Employee Name &amp; Expense):</t>
    </r>
  </si>
  <si>
    <t xml:space="preserve">I certify the information in this report is complete and accurate and is contained in the permanent records of the agency. (Must be signed by both Project Director and Fiscal Officer). </t>
  </si>
  <si>
    <t>Invoice ID:</t>
  </si>
  <si>
    <t>ACH Payment?</t>
  </si>
  <si>
    <r>
      <t xml:space="preserve">FINANCIAL STATUS REPORT (FSR) SUMMARY </t>
    </r>
    <r>
      <rPr>
        <b/>
        <sz val="9"/>
        <rFont val="Cambria"/>
        <family val="1"/>
        <scheme val="major"/>
      </rPr>
      <t>(This section will auto-populate)</t>
    </r>
  </si>
  <si>
    <t>October</t>
  </si>
  <si>
    <t>November</t>
  </si>
  <si>
    <t>December</t>
  </si>
  <si>
    <t>September</t>
  </si>
  <si>
    <t>June</t>
  </si>
  <si>
    <t>May</t>
  </si>
  <si>
    <t>April</t>
  </si>
  <si>
    <t>March</t>
  </si>
  <si>
    <t>February</t>
  </si>
  <si>
    <t>January</t>
  </si>
  <si>
    <t>This report must be signed and dated by both the Project Director and the Financial Officer. They cannot be the same person.</t>
  </si>
  <si>
    <t>Instructions for Completing the VOCA Financial Status Report (FSR)</t>
  </si>
  <si>
    <t xml:space="preserve">Enter the total amount of federal funds received to date for your VOCA grant from OCVS (based on your previous submissions).  </t>
  </si>
  <si>
    <t>Enter Federal Employer Identification Number for agency.</t>
  </si>
  <si>
    <t xml:space="preserve">Enter mailing address for agency. </t>
  </si>
  <si>
    <t>Enter assigned grant number (please entire entire grant ID which will follow this format (20XX-VO-O1-XXXXX).</t>
  </si>
  <si>
    <t>FSR Complete by:</t>
  </si>
  <si>
    <t>Enter name and phone of the person actually completing FSR.</t>
  </si>
  <si>
    <t>Please select "Yes" if you have an ACH account set up with the State of Wisconsin to receive payments and you wish to receive your VOCA payments as an electronic deposit.</t>
  </si>
  <si>
    <r>
      <t xml:space="preserve">The </t>
    </r>
    <r>
      <rPr>
        <b/>
        <sz val="10"/>
        <rFont val="Cambria"/>
        <family val="1"/>
        <scheme val="major"/>
      </rPr>
      <t>Budget</t>
    </r>
    <r>
      <rPr>
        <sz val="10"/>
        <rFont val="Cambria"/>
        <family val="1"/>
        <scheme val="major"/>
      </rPr>
      <t xml:space="preserve"> column represents the </t>
    </r>
    <r>
      <rPr>
        <b/>
        <sz val="10"/>
        <rFont val="Cambria"/>
        <family val="1"/>
        <scheme val="major"/>
      </rPr>
      <t>Federal</t>
    </r>
    <r>
      <rPr>
        <sz val="10"/>
        <rFont val="Cambria"/>
        <family val="1"/>
        <scheme val="major"/>
      </rPr>
      <t xml:space="preserve"> and</t>
    </r>
    <r>
      <rPr>
        <b/>
        <sz val="10"/>
        <rFont val="Cambria"/>
        <family val="1"/>
        <scheme val="major"/>
      </rPr>
      <t xml:space="preserve"> Match </t>
    </r>
    <r>
      <rPr>
        <sz val="10"/>
        <rFont val="Cambria"/>
        <family val="1"/>
        <scheme val="major"/>
      </rPr>
      <t>amount budgeted for each expense. This will be kept at the 1st Quarter amount entered and will auto-populate for the subsequent months.</t>
    </r>
  </si>
  <si>
    <t>July</t>
  </si>
  <si>
    <t>August</t>
  </si>
  <si>
    <r>
      <t xml:space="preserve">Fill in the appropriate detail (name, position, description, computation, etc.) in separate expense boxes. </t>
    </r>
    <r>
      <rPr>
        <i/>
        <sz val="10"/>
        <rFont val="Cambria"/>
        <family val="1"/>
        <scheme val="major"/>
      </rPr>
      <t xml:space="preserve">Please provide sufficient detail either in each line item. If detail doesn't fit, </t>
    </r>
    <r>
      <rPr>
        <i/>
        <u/>
        <sz val="10"/>
        <rFont val="Cambria"/>
        <family val="1"/>
        <scheme val="major"/>
      </rPr>
      <t xml:space="preserve">consider shrinking font size </t>
    </r>
    <r>
      <rPr>
        <i/>
        <sz val="10"/>
        <rFont val="Cambria"/>
        <family val="1"/>
        <scheme val="major"/>
      </rPr>
      <t xml:space="preserve">or </t>
    </r>
    <r>
      <rPr>
        <i/>
        <u/>
        <sz val="10"/>
        <rFont val="Cambria"/>
        <family val="1"/>
        <scheme val="major"/>
      </rPr>
      <t>add detail below in additional notes/ explanations</t>
    </r>
    <r>
      <rPr>
        <i/>
        <sz val="10"/>
        <rFont val="Cambria"/>
        <family val="1"/>
        <scheme val="major"/>
      </rPr>
      <t>. Your FSR may be returned if deemed insufficient.</t>
    </r>
  </si>
  <si>
    <t>Period for which actual expenditures are being reported.  *Refer to Acknowledgement Notice for specific report due dates.</t>
  </si>
  <si>
    <t>Please send completed FSR to Courtney Gordan, gordonca@doj.state.wi.us.</t>
  </si>
  <si>
    <t xml:space="preserve">Send completed FSR to Courtney Gordon, gordonca@doj.state.wi.us. </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</si>
</sst>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64" formatCode="&quot;$&quot;#,##0.00"/>
    <numFmt numFmtId="165" formatCode="&quot;$&quot;#,##0"/>
  </numFmts>
  <fonts count="30">
    <font>
      <sz val="10"/>
      <name val="Arial"/>
    </font>
    <font>
      <sz val="10"/>
      <name val="Arial"/>
      <family val="2"/>
    </font>
    <font>
      <b/>
      <sz val="11"/>
      <color rgb="FF3F3F3F"/>
      <name val="Calibri"/>
      <family val="2"/>
      <scheme val="minor"/>
    </font>
    <font>
      <sz val="11"/>
      <color theme="1"/>
      <name val="Calibri"/>
      <family val="2"/>
    </font>
    <font>
      <b/>
      <sz val="14"/>
      <name val="Calibri"/>
      <family val="2"/>
    </font>
    <font>
      <b/>
      <sz val="14"/>
      <color theme="1"/>
      <name val="Calibri"/>
      <family val="2"/>
    </font>
    <font>
      <b/>
      <u/>
      <sz val="11"/>
      <name val="Calibri"/>
      <family val="2"/>
    </font>
    <font>
      <b/>
      <u/>
      <sz val="11"/>
      <color theme="1"/>
      <name val="Calibri"/>
      <family val="2"/>
    </font>
    <font>
      <sz val="11"/>
      <name val="Calibri"/>
      <family val="2"/>
    </font>
    <font>
      <b/>
      <sz val="11"/>
      <name val="Calibri"/>
      <family val="2"/>
    </font>
    <font>
      <b/>
      <sz val="11"/>
      <color rgb="FFFF0000"/>
      <name val="Calibri"/>
      <family val="2"/>
    </font>
    <font>
      <b/>
      <i/>
      <sz val="11"/>
      <color theme="1"/>
      <name val="Calibri"/>
      <family val="2"/>
    </font>
    <font>
      <u/>
      <sz val="11"/>
      <color theme="1"/>
      <name val="Calibri"/>
      <family val="2"/>
    </font>
    <font>
      <b/>
      <sz val="11"/>
      <color theme="1"/>
      <name val="Calibri"/>
      <family val="2"/>
    </font>
    <font>
      <u/>
      <sz val="11"/>
      <name val="Calibri"/>
      <family val="2"/>
    </font>
    <font>
      <sz val="10"/>
      <name val="Cambria"/>
      <family val="1"/>
      <scheme val="major"/>
    </font>
    <font>
      <b/>
      <sz val="10"/>
      <name val="Cambria"/>
      <family val="1"/>
      <scheme val="major"/>
    </font>
    <font>
      <b/>
      <sz val="11"/>
      <name val="Cambria"/>
      <family val="1"/>
      <scheme val="major"/>
    </font>
    <font>
      <sz val="11"/>
      <name val="Cambria"/>
      <family val="1"/>
      <scheme val="major"/>
    </font>
    <font>
      <b/>
      <sz val="13"/>
      <name val="Cambria"/>
      <family val="1"/>
      <scheme val="major"/>
    </font>
    <font>
      <i/>
      <sz val="10"/>
      <name val="Cambria"/>
      <family val="1"/>
      <scheme val="major"/>
    </font>
    <font>
      <b/>
      <sz val="10"/>
      <name val="Arial"/>
      <family val="2"/>
    </font>
    <font>
      <sz val="9"/>
      <name val="Arial"/>
      <family val="2"/>
    </font>
    <font>
      <b/>
      <sz val="14"/>
      <name val="Cambria"/>
      <family val="1"/>
      <scheme val="major"/>
    </font>
    <font>
      <b/>
      <sz val="12"/>
      <name val="Cambria"/>
      <family val="1"/>
      <scheme val="major"/>
    </font>
    <font>
      <b/>
      <sz val="9"/>
      <name val="Cambria"/>
      <family val="1"/>
      <scheme val="major"/>
    </font>
    <font>
      <sz val="9"/>
      <name val="Cambria"/>
      <family val="1"/>
      <scheme val="major"/>
    </font>
    <font>
      <i/>
      <u/>
      <sz val="10"/>
      <name val="Cambria"/>
      <family val="1"/>
      <scheme val="major"/>
    </font>
    <font>
      <b/>
      <sz val="10"/>
      <color rgb="FFFF0000"/>
      <name val="Cambria"/>
      <family val="1"/>
      <scheme val="major"/>
    </font>
    <font>
      <sz val="10"/>
      <color rgb="FFFF0000"/>
      <name val="Cambria"/>
      <family val="1"/>
      <scheme val="maj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2F2F2"/>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119">
    <border>
      <left/>
      <right/>
      <top/>
      <bottom/>
      <diagonal/>
    </border>
    <border>
      <left/>
      <right/>
      <top/>
      <bottom style="double">
        <color indexed="64"/>
      </bottom>
      <diagonal/>
    </border>
    <border>
      <left style="double">
        <color indexed="64"/>
      </left>
      <right/>
      <top/>
      <bottom/>
      <diagonal/>
    </border>
    <border>
      <left/>
      <right style="double">
        <color indexed="64"/>
      </right>
      <top style="double">
        <color indexed="64"/>
      </top>
      <bottom/>
      <diagonal/>
    </border>
    <border>
      <left/>
      <right/>
      <top/>
      <bottom style="thin">
        <color indexed="64"/>
      </bottom>
      <diagonal/>
    </border>
    <border>
      <left/>
      <right style="thin">
        <color indexed="64"/>
      </right>
      <top style="thin">
        <color indexed="64"/>
      </top>
      <bottom/>
      <diagonal/>
    </border>
    <border>
      <left/>
      <right style="double">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rgb="FF3F3F3F"/>
      </bottom>
      <diagonal/>
    </border>
    <border>
      <left/>
      <right style="thin">
        <color indexed="64"/>
      </right>
      <top/>
      <bottom style="double">
        <color rgb="FF3F3F3F"/>
      </bottom>
      <diagonal/>
    </border>
    <border>
      <left style="medium">
        <color rgb="FF3F3F3F"/>
      </left>
      <right/>
      <top/>
      <bottom/>
      <diagonal/>
    </border>
    <border>
      <left style="thin">
        <color indexed="64"/>
      </left>
      <right style="medium">
        <color indexed="64"/>
      </right>
      <top style="thin">
        <color indexed="64"/>
      </top>
      <bottom style="double">
        <color indexed="64"/>
      </bottom>
      <diagonal/>
    </border>
    <border>
      <left style="medium">
        <color rgb="FF3F3F3F"/>
      </left>
      <right/>
      <top/>
      <bottom style="double">
        <color indexed="64"/>
      </bottom>
      <diagonal/>
    </border>
    <border>
      <left style="medium">
        <color rgb="FF3F3F3F"/>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medium">
        <color rgb="FF3F3F3F"/>
      </left>
      <right/>
      <top style="thick">
        <color rgb="FF3F3F3F"/>
      </top>
      <bottom/>
      <diagonal/>
    </border>
    <border>
      <left/>
      <right/>
      <top style="thick">
        <color rgb="FF3F3F3F"/>
      </top>
      <bottom/>
      <diagonal/>
    </border>
    <border>
      <left/>
      <right style="thin">
        <color indexed="64"/>
      </right>
      <top style="thick">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style="double">
        <color indexed="64"/>
      </top>
      <bottom style="double">
        <color indexed="64"/>
      </bottom>
      <diagonal/>
    </border>
    <border>
      <left style="medium">
        <color indexed="64"/>
      </left>
      <right/>
      <top style="double">
        <color indexed="64"/>
      </top>
      <bottom style="double">
        <color indexed="64"/>
      </bottom>
      <diagonal/>
    </border>
    <border>
      <left style="thin">
        <color rgb="FF3F3F3F"/>
      </left>
      <right style="medium">
        <color indexed="64"/>
      </right>
      <top style="double">
        <color indexed="64"/>
      </top>
      <bottom style="double">
        <color indexed="64"/>
      </bottom>
      <diagonal/>
    </border>
    <border>
      <left style="thin">
        <color rgb="FF3F3F3F"/>
      </left>
      <right style="medium">
        <color indexed="64"/>
      </right>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top style="double">
        <color indexed="64"/>
      </top>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3F3F3F"/>
      </left>
      <right/>
      <top style="double">
        <color rgb="FF3F3F3F"/>
      </top>
      <bottom style="double">
        <color indexed="64"/>
      </bottom>
      <diagonal/>
    </border>
    <border>
      <left/>
      <right/>
      <top style="double">
        <color rgb="FF3F3F3F"/>
      </top>
      <bottom style="double">
        <color indexed="64"/>
      </bottom>
      <diagonal/>
    </border>
    <border>
      <left/>
      <right style="thin">
        <color rgb="FF3F3F3F"/>
      </right>
      <top style="double">
        <color rgb="FF3F3F3F"/>
      </top>
      <bottom style="double">
        <color indexed="64"/>
      </bottom>
      <diagonal/>
    </border>
    <border>
      <left style="thin">
        <color rgb="FF3F3F3F"/>
      </left>
      <right style="thin">
        <color rgb="FF3F3F3F"/>
      </right>
      <top style="double">
        <color rgb="FF3F3F3F"/>
      </top>
      <bottom style="double">
        <color indexed="64"/>
      </bottom>
      <diagonal/>
    </border>
    <border>
      <left style="thin">
        <color rgb="FF3F3F3F"/>
      </left>
      <right style="medium">
        <color rgb="FF3F3F3F"/>
      </right>
      <top style="double">
        <color rgb="FF3F3F3F"/>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rgb="FF3F3F3F"/>
      </left>
      <right style="thin">
        <color rgb="FF3F3F3F"/>
      </right>
      <top style="medium">
        <color indexed="64"/>
      </top>
      <bottom style="thin">
        <color indexed="64"/>
      </bottom>
      <diagonal/>
    </border>
    <border>
      <left style="thin">
        <color rgb="FF3F3F3F"/>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medium">
        <color rgb="FF3F3F3F"/>
      </left>
      <right/>
      <top style="medium">
        <color rgb="FF3F3F3F"/>
      </top>
      <bottom style="double">
        <color rgb="FF3F3F3F"/>
      </bottom>
      <diagonal/>
    </border>
    <border>
      <left/>
      <right/>
      <top style="medium">
        <color rgb="FF3F3F3F"/>
      </top>
      <bottom style="double">
        <color rgb="FF3F3F3F"/>
      </bottom>
      <diagonal/>
    </border>
    <border>
      <left/>
      <right style="thin">
        <color indexed="64"/>
      </right>
      <top style="medium">
        <color rgb="FF3F3F3F"/>
      </top>
      <bottom style="double">
        <color rgb="FF3F3F3F"/>
      </bottom>
      <diagonal/>
    </border>
    <border>
      <left style="thin">
        <color indexed="64"/>
      </left>
      <right style="thin">
        <color indexed="64"/>
      </right>
      <top style="medium">
        <color rgb="FF3F3F3F"/>
      </top>
      <bottom style="double">
        <color rgb="FF3F3F3F"/>
      </bottom>
      <diagonal/>
    </border>
    <border>
      <left style="thin">
        <color indexed="64"/>
      </left>
      <right style="medium">
        <color indexed="64"/>
      </right>
      <top style="medium">
        <color rgb="FF3F3F3F"/>
      </top>
      <bottom style="double">
        <color rgb="FF3F3F3F"/>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rgb="FF3F3F3F"/>
      </bottom>
      <diagonal/>
    </border>
    <border>
      <left/>
      <right style="medium">
        <color indexed="64"/>
      </right>
      <top style="thin">
        <color rgb="FF3F3F3F"/>
      </top>
      <bottom style="thin">
        <color rgb="FF3F3F3F"/>
      </bottom>
      <diagonal/>
    </border>
    <border>
      <left/>
      <right style="medium">
        <color indexed="64"/>
      </right>
      <top/>
      <bottom style="thin">
        <color rgb="FF3F3F3F"/>
      </bottom>
      <diagonal/>
    </border>
    <border>
      <left/>
      <right style="medium">
        <color indexed="64"/>
      </right>
      <top style="thin">
        <color rgb="FF3F3F3F"/>
      </top>
      <bottom style="medium">
        <color indexed="64"/>
      </bottom>
      <diagonal/>
    </border>
    <border>
      <left style="thin">
        <color indexed="64"/>
      </left>
      <right style="thin">
        <color rgb="FF3F3F3F"/>
      </right>
      <top/>
      <bottom style="thin">
        <color rgb="FF3F3F3F"/>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rgb="FF3F3F3F"/>
      </right>
      <top/>
      <bottom/>
      <diagonal/>
    </border>
    <border>
      <left style="thin">
        <color indexed="64"/>
      </left>
      <right style="medium">
        <color indexed="64"/>
      </right>
      <top/>
      <bottom/>
      <diagonal/>
    </border>
    <border>
      <left style="thin">
        <color indexed="64"/>
      </left>
      <right style="thin">
        <color rgb="FF3F3F3F"/>
      </right>
      <top style="double">
        <color indexed="64"/>
      </top>
      <bottom style="double">
        <color indexed="64"/>
      </bottom>
      <diagonal/>
    </border>
    <border>
      <left style="thin">
        <color indexed="64"/>
      </left>
      <right style="thin">
        <color rgb="FF3F3F3F"/>
      </right>
      <top style="double">
        <color indexed="64"/>
      </top>
      <bottom/>
      <diagonal/>
    </border>
    <border>
      <left/>
      <right style="medium">
        <color indexed="64"/>
      </right>
      <top style="thin">
        <color rgb="FF3F3F3F"/>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3F3F3F"/>
      </right>
      <top/>
      <bottom style="thin">
        <color rgb="FF3F3F3F"/>
      </bottom>
      <diagonal/>
    </border>
  </borders>
  <cellStyleXfs count="3">
    <xf numFmtId="0" fontId="0" fillId="0" borderId="0"/>
    <xf numFmtId="44" fontId="1" fillId="0" borderId="0" applyFont="0" applyFill="0" applyBorder="0" applyAlignment="0" applyProtection="0"/>
    <xf numFmtId="0" fontId="2" fillId="4" borderId="32" applyNumberFormat="0" applyAlignment="0" applyProtection="0"/>
  </cellStyleXfs>
  <cellXfs count="416">
    <xf numFmtId="0" fontId="0" fillId="0" borderId="0" xfId="0"/>
    <xf numFmtId="0" fontId="0" fillId="0" borderId="0" xfId="0"/>
    <xf numFmtId="0" fontId="8"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0" borderId="0" xfId="0" applyFont="1" applyBorder="1" applyAlignment="1" applyProtection="1">
      <alignment horizontal="center" vertical="center"/>
    </xf>
    <xf numFmtId="0" fontId="6" fillId="3" borderId="0" xfId="0" applyFont="1" applyFill="1" applyBorder="1" applyAlignment="1" applyProtection="1">
      <alignment vertical="center"/>
    </xf>
    <xf numFmtId="0" fontId="11" fillId="3" borderId="0" xfId="0" applyFont="1" applyFill="1" applyBorder="1" applyAlignment="1" applyProtection="1"/>
    <xf numFmtId="0" fontId="13" fillId="3" borderId="0" xfId="0" applyFont="1" applyFill="1" applyBorder="1" applyAlignment="1" applyProtection="1">
      <alignment horizontal="center"/>
    </xf>
    <xf numFmtId="0" fontId="9" fillId="3" borderId="0"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165" fontId="3" fillId="3" borderId="0" xfId="0" applyNumberFormat="1" applyFont="1" applyFill="1" applyBorder="1" applyAlignment="1" applyProtection="1">
      <alignment horizontal="right" vertical="center"/>
    </xf>
    <xf numFmtId="0" fontId="0" fillId="3" borderId="0" xfId="0" applyFill="1" applyBorder="1" applyAlignment="1" applyProtection="1">
      <alignment vertical="center"/>
    </xf>
    <xf numFmtId="0" fontId="13" fillId="3" borderId="0" xfId="0" applyFont="1" applyFill="1" applyBorder="1" applyAlignment="1" applyProtection="1">
      <alignment horizontal="right"/>
    </xf>
    <xf numFmtId="165" fontId="13"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7" fillId="3" borderId="0" xfId="0" applyFont="1" applyFill="1" applyBorder="1" applyAlignment="1" applyProtection="1"/>
    <xf numFmtId="0" fontId="1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3" fillId="3" borderId="0" xfId="0" applyFont="1" applyFill="1" applyBorder="1" applyAlignment="1" applyProtection="1">
      <alignment horizontal="right" vertical="center"/>
    </xf>
    <xf numFmtId="0" fontId="13" fillId="3" borderId="0" xfId="0" applyFont="1" applyFill="1" applyBorder="1" applyAlignment="1" applyProtection="1">
      <alignment horizontal="center" vertical="top"/>
    </xf>
    <xf numFmtId="0" fontId="7" fillId="3" borderId="0" xfId="0" applyFont="1" applyFill="1" applyBorder="1" applyAlignment="1" applyProtection="1">
      <alignment horizontal="left"/>
    </xf>
    <xf numFmtId="0" fontId="3" fillId="3" borderId="0" xfId="0" applyFont="1" applyFill="1" applyBorder="1" applyAlignment="1" applyProtection="1">
      <alignment horizontal="left" wrapText="1"/>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center"/>
    </xf>
    <xf numFmtId="0" fontId="14"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0" fillId="3" borderId="0" xfId="0" applyFill="1" applyBorder="1" applyAlignment="1" applyProtection="1">
      <alignment horizont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0" borderId="0" xfId="0" applyProtection="1"/>
    <xf numFmtId="0" fontId="15" fillId="3" borderId="0" xfId="0" applyFont="1" applyFill="1" applyBorder="1" applyAlignment="1" applyProtection="1">
      <alignment horizontal="right"/>
    </xf>
    <xf numFmtId="0" fontId="15" fillId="3" borderId="0" xfId="0" applyFont="1" applyFill="1" applyBorder="1" applyAlignment="1" applyProtection="1"/>
    <xf numFmtId="0" fontId="0" fillId="3" borderId="0" xfId="0" applyFill="1" applyBorder="1" applyAlignment="1" applyProtection="1">
      <alignment horizontal="left" vertical="center"/>
    </xf>
    <xf numFmtId="0" fontId="0" fillId="3" borderId="0" xfId="0" applyFill="1" applyBorder="1" applyAlignment="1" applyProtection="1">
      <alignment horizontal="left"/>
    </xf>
    <xf numFmtId="165" fontId="3" fillId="3" borderId="0" xfId="0" applyNumberFormat="1" applyFont="1" applyFill="1" applyBorder="1" applyAlignment="1" applyProtection="1"/>
    <xf numFmtId="0" fontId="0" fillId="3" borderId="0" xfId="0" applyFill="1" applyBorder="1" applyProtection="1"/>
    <xf numFmtId="164" fontId="15" fillId="3" borderId="0" xfId="0" applyNumberFormat="1" applyFont="1" applyFill="1" applyBorder="1" applyProtection="1"/>
    <xf numFmtId="0" fontId="3"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3" borderId="0" xfId="0" applyFill="1"/>
    <xf numFmtId="0" fontId="18" fillId="3" borderId="0" xfId="0" applyFont="1" applyFill="1" applyBorder="1" applyAlignment="1" applyProtection="1"/>
    <xf numFmtId="0" fontId="0" fillId="3" borderId="0" xfId="0" applyFill="1" applyBorder="1"/>
    <xf numFmtId="0" fontId="16" fillId="3" borderId="0" xfId="2" applyFont="1" applyFill="1" applyBorder="1" applyAlignment="1" applyProtection="1">
      <alignment horizontal="center" wrapText="1"/>
    </xf>
    <xf numFmtId="164" fontId="15" fillId="3" borderId="0" xfId="0" applyNumberFormat="1" applyFont="1" applyFill="1" applyBorder="1" applyAlignment="1" applyProtection="1">
      <alignment horizontal="right" vertical="center"/>
    </xf>
    <xf numFmtId="0" fontId="0" fillId="3" borderId="0" xfId="0" applyFill="1" applyAlignment="1"/>
    <xf numFmtId="0" fontId="21" fillId="3" borderId="0" xfId="0" applyFont="1" applyFill="1"/>
    <xf numFmtId="0" fontId="21" fillId="3" borderId="0" xfId="0" applyFont="1" applyFill="1" applyAlignment="1">
      <alignment horizontal="left" indent="2"/>
    </xf>
    <xf numFmtId="0" fontId="22" fillId="3" borderId="0" xfId="0" applyFont="1" applyFill="1" applyAlignment="1">
      <alignment horizontal="left" indent="2"/>
    </xf>
    <xf numFmtId="0" fontId="22" fillId="3" borderId="0" xfId="0" applyFont="1" applyFill="1"/>
    <xf numFmtId="0" fontId="16" fillId="5" borderId="0" xfId="0" applyFont="1" applyFill="1" applyAlignment="1" applyProtection="1">
      <alignment horizontal="left"/>
    </xf>
    <xf numFmtId="0" fontId="15" fillId="5" borderId="0" xfId="0" applyFont="1" applyFill="1" applyAlignment="1" applyProtection="1">
      <alignment horizontal="left"/>
    </xf>
    <xf numFmtId="0" fontId="15" fillId="5" borderId="0" xfId="0" applyFont="1" applyFill="1" applyAlignment="1" applyProtection="1"/>
    <xf numFmtId="0" fontId="15" fillId="5" borderId="0" xfId="0" applyFont="1" applyFill="1" applyProtection="1"/>
    <xf numFmtId="0" fontId="24" fillId="7" borderId="0" xfId="0" applyFont="1" applyFill="1" applyProtection="1"/>
    <xf numFmtId="0" fontId="15" fillId="7" borderId="0" xfId="0" applyFont="1" applyFill="1" applyAlignment="1" applyProtection="1"/>
    <xf numFmtId="0" fontId="15" fillId="7" borderId="0" xfId="0" applyFont="1" applyFill="1" applyProtection="1"/>
    <xf numFmtId="0" fontId="16" fillId="3" borderId="0" xfId="0" applyFont="1" applyFill="1" applyAlignment="1" applyProtection="1">
      <alignment horizontal="left" indent="2"/>
    </xf>
    <xf numFmtId="0" fontId="15" fillId="3" borderId="0" xfId="0" applyFont="1" applyFill="1" applyAlignment="1" applyProtection="1"/>
    <xf numFmtId="0" fontId="15" fillId="3" borderId="0" xfId="0" applyFont="1" applyFill="1" applyProtection="1"/>
    <xf numFmtId="0" fontId="15" fillId="3" borderId="0" xfId="0" applyFont="1" applyFill="1" applyAlignment="1" applyProtection="1">
      <alignment horizontal="left" indent="2"/>
    </xf>
    <xf numFmtId="0" fontId="15" fillId="3" borderId="0" xfId="0" applyFont="1" applyFill="1" applyAlignment="1" applyProtection="1">
      <alignment vertical="top" wrapText="1"/>
    </xf>
    <xf numFmtId="0" fontId="24" fillId="7" borderId="0" xfId="0" applyFont="1" applyFill="1" applyAlignment="1" applyProtection="1"/>
    <xf numFmtId="0" fontId="24" fillId="3" borderId="0" xfId="0" applyFont="1" applyFill="1" applyAlignment="1" applyProtection="1"/>
    <xf numFmtId="0" fontId="15" fillId="3" borderId="26" xfId="0" applyFont="1" applyFill="1" applyBorder="1" applyAlignment="1" applyProtection="1">
      <alignment horizontal="left" vertical="center" wrapText="1"/>
    </xf>
    <xf numFmtId="0" fontId="15" fillId="3" borderId="26" xfId="0" applyFont="1" applyFill="1" applyBorder="1" applyAlignment="1" applyProtection="1">
      <alignment vertical="center" wrapText="1"/>
    </xf>
    <xf numFmtId="0" fontId="16" fillId="3" borderId="0" xfId="0" applyFont="1" applyFill="1" applyBorder="1" applyAlignment="1" applyProtection="1"/>
    <xf numFmtId="0" fontId="15" fillId="3" borderId="0" xfId="0" applyFont="1" applyFill="1" applyBorder="1" applyAlignment="1" applyProtection="1">
      <alignment vertical="top" wrapText="1"/>
    </xf>
    <xf numFmtId="0" fontId="15" fillId="7" borderId="0" xfId="0" applyFont="1" applyFill="1" applyAlignment="1" applyProtection="1">
      <alignment vertical="top" wrapText="1"/>
    </xf>
    <xf numFmtId="0" fontId="15" fillId="3" borderId="0" xfId="0" applyFont="1" applyFill="1" applyAlignment="1" applyProtection="1">
      <alignment vertical="top"/>
    </xf>
    <xf numFmtId="0" fontId="15" fillId="7" borderId="0" xfId="0" applyFont="1" applyFill="1" applyAlignment="1" applyProtection="1">
      <alignment vertical="top"/>
    </xf>
    <xf numFmtId="0" fontId="16" fillId="3" borderId="0" xfId="0" applyFont="1" applyFill="1" applyAlignment="1" applyProtection="1"/>
    <xf numFmtId="0" fontId="3" fillId="3" borderId="0" xfId="0" applyFont="1" applyFill="1" applyBorder="1" applyAlignment="1" applyProtection="1">
      <alignment vertical="center"/>
    </xf>
    <xf numFmtId="0" fontId="0" fillId="3" borderId="0" xfId="0" applyFill="1" applyBorder="1" applyAlignment="1" applyProtection="1">
      <alignment vertic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0" fillId="3" borderId="0" xfId="0" applyFill="1" applyBorder="1" applyAlignment="1" applyProtection="1">
      <alignment vertical="center"/>
    </xf>
    <xf numFmtId="0" fontId="16" fillId="3" borderId="0" xfId="0" applyFont="1" applyFill="1" applyAlignment="1" applyProtection="1">
      <alignment horizontal="left"/>
    </xf>
    <xf numFmtId="0" fontId="15" fillId="3" borderId="0" xfId="0" applyFont="1" applyFill="1" applyAlignment="1" applyProtection="1">
      <alignment horizontal="left" vertical="center" wrapText="1"/>
    </xf>
    <xf numFmtId="42" fontId="15" fillId="3" borderId="29" xfId="0" applyNumberFormat="1" applyFont="1" applyFill="1" applyBorder="1" applyProtection="1">
      <protection locked="0"/>
    </xf>
    <xf numFmtId="42" fontId="15" fillId="3" borderId="29" xfId="0" applyNumberFormat="1" applyFont="1" applyFill="1" applyBorder="1" applyProtection="1"/>
    <xf numFmtId="42" fontId="15" fillId="3" borderId="24" xfId="0" applyNumberFormat="1" applyFont="1" applyFill="1" applyBorder="1" applyProtection="1">
      <protection locked="0"/>
    </xf>
    <xf numFmtId="42" fontId="15" fillId="7" borderId="86" xfId="2" applyNumberFormat="1" applyFont="1" applyFill="1" applyBorder="1" applyProtection="1"/>
    <xf numFmtId="42" fontId="15" fillId="4" borderId="13" xfId="2" applyNumberFormat="1" applyFont="1" applyBorder="1" applyProtection="1"/>
    <xf numFmtId="42" fontId="15" fillId="0" borderId="0" xfId="0" applyNumberFormat="1" applyFont="1" applyProtection="1"/>
    <xf numFmtId="42" fontId="16" fillId="5" borderId="12" xfId="0" applyNumberFormat="1" applyFont="1" applyFill="1" applyBorder="1" applyAlignment="1" applyProtection="1">
      <alignment horizontal="center"/>
    </xf>
    <xf numFmtId="42" fontId="15" fillId="7" borderId="83" xfId="0" applyNumberFormat="1" applyFont="1" applyFill="1" applyBorder="1" applyProtection="1"/>
    <xf numFmtId="42" fontId="15" fillId="7" borderId="22" xfId="0" applyNumberFormat="1" applyFont="1" applyFill="1" applyBorder="1" applyProtection="1"/>
    <xf numFmtId="42" fontId="15" fillId="3" borderId="0" xfId="0" applyNumberFormat="1" applyFont="1" applyFill="1" applyBorder="1" applyProtection="1"/>
    <xf numFmtId="42" fontId="16" fillId="5" borderId="12" xfId="0" applyNumberFormat="1" applyFont="1" applyFill="1" applyBorder="1" applyAlignment="1">
      <alignment horizontal="center"/>
    </xf>
    <xf numFmtId="42" fontId="1" fillId="0" borderId="0" xfId="0" applyNumberFormat="1" applyFont="1"/>
    <xf numFmtId="42" fontId="15" fillId="0" borderId="48" xfId="0" applyNumberFormat="1" applyFont="1" applyBorder="1" applyAlignment="1" applyProtection="1"/>
    <xf numFmtId="42" fontId="15" fillId="0" borderId="0" xfId="0" applyNumberFormat="1" applyFont="1" applyBorder="1" applyAlignment="1" applyProtection="1"/>
    <xf numFmtId="42" fontId="18" fillId="0" borderId="0" xfId="0" applyNumberFormat="1" applyFont="1" applyBorder="1" applyAlignment="1" applyProtection="1"/>
    <xf numFmtId="42" fontId="15" fillId="7" borderId="8" xfId="0" applyNumberFormat="1" applyFont="1" applyFill="1" applyBorder="1" applyAlignment="1" applyProtection="1">
      <alignment horizontal="right"/>
    </xf>
    <xf numFmtId="42" fontId="15" fillId="0" borderId="7" xfId="0" applyNumberFormat="1" applyFont="1" applyBorder="1" applyProtection="1"/>
    <xf numFmtId="42" fontId="15" fillId="3" borderId="102" xfId="0" applyNumberFormat="1" applyFont="1" applyFill="1" applyBorder="1" applyAlignment="1" applyProtection="1">
      <alignment horizontal="right" vertical="center"/>
    </xf>
    <xf numFmtId="42" fontId="15" fillId="0" borderId="50" xfId="0" applyNumberFormat="1" applyFont="1" applyBorder="1" applyAlignment="1" applyProtection="1"/>
    <xf numFmtId="42" fontId="15" fillId="0" borderId="1" xfId="0" applyNumberFormat="1" applyFont="1" applyBorder="1" applyAlignment="1" applyProtection="1"/>
    <xf numFmtId="42" fontId="18" fillId="0" borderId="1" xfId="0" applyNumberFormat="1" applyFont="1" applyBorder="1" applyAlignment="1" applyProtection="1"/>
    <xf numFmtId="42" fontId="15" fillId="7" borderId="9" xfId="0" applyNumberFormat="1" applyFont="1" applyFill="1" applyBorder="1" applyAlignment="1" applyProtection="1">
      <alignment horizontal="right"/>
    </xf>
    <xf numFmtId="42" fontId="15" fillId="3" borderId="22" xfId="0" applyNumberFormat="1" applyFont="1" applyFill="1" applyBorder="1" applyProtection="1"/>
    <xf numFmtId="42" fontId="15" fillId="3" borderId="49" xfId="0" applyNumberFormat="1" applyFont="1" applyFill="1" applyBorder="1" applyAlignment="1" applyProtection="1">
      <alignment horizontal="right" vertical="center"/>
    </xf>
    <xf numFmtId="42" fontId="15" fillId="0" borderId="51" xfId="0" applyNumberFormat="1" applyFont="1" applyBorder="1" applyAlignment="1" applyProtection="1"/>
    <xf numFmtId="42" fontId="15" fillId="0" borderId="16" xfId="0" applyNumberFormat="1" applyFont="1" applyBorder="1" applyAlignment="1" applyProtection="1"/>
    <xf numFmtId="42" fontId="18" fillId="0" borderId="16" xfId="0" applyNumberFormat="1" applyFont="1" applyBorder="1" applyAlignment="1" applyProtection="1"/>
    <xf numFmtId="42" fontId="15" fillId="7" borderId="52" xfId="0" applyNumberFormat="1" applyFont="1" applyFill="1" applyBorder="1" applyAlignment="1" applyProtection="1">
      <alignment horizontal="right"/>
    </xf>
    <xf numFmtId="42" fontId="15" fillId="0" borderId="7" xfId="0" applyNumberFormat="1" applyFont="1" applyBorder="1" applyAlignment="1" applyProtection="1"/>
    <xf numFmtId="42" fontId="15" fillId="0" borderId="48" xfId="0" applyNumberFormat="1" applyFont="1" applyBorder="1" applyAlignment="1" applyProtection="1">
      <alignment horizontal="left"/>
    </xf>
    <xf numFmtId="42" fontId="18" fillId="0" borderId="0" xfId="0" applyNumberFormat="1" applyFont="1" applyBorder="1" applyAlignment="1" applyProtection="1">
      <alignment horizontal="left"/>
    </xf>
    <xf numFmtId="42" fontId="16" fillId="0" borderId="54" xfId="0" applyNumberFormat="1" applyFont="1" applyBorder="1" applyAlignment="1" applyProtection="1"/>
    <xf numFmtId="42" fontId="15" fillId="0" borderId="55" xfId="0" applyNumberFormat="1" applyFont="1" applyBorder="1" applyAlignment="1" applyProtection="1"/>
    <xf numFmtId="42" fontId="18" fillId="0" borderId="55" xfId="0" applyNumberFormat="1" applyFont="1" applyBorder="1" applyAlignment="1" applyProtection="1"/>
    <xf numFmtId="42" fontId="15" fillId="7" borderId="56" xfId="0" applyNumberFormat="1" applyFont="1" applyFill="1" applyBorder="1" applyAlignment="1" applyProtection="1">
      <alignment horizontal="right"/>
    </xf>
    <xf numFmtId="42" fontId="15" fillId="7" borderId="34" xfId="0" applyNumberFormat="1" applyFont="1" applyFill="1" applyBorder="1" applyProtection="1"/>
    <xf numFmtId="42" fontId="15" fillId="7" borderId="30" xfId="0" applyNumberFormat="1" applyFont="1" applyFill="1" applyBorder="1" applyProtection="1"/>
    <xf numFmtId="42" fontId="15" fillId="7" borderId="89" xfId="0" applyNumberFormat="1" applyFont="1" applyFill="1" applyBorder="1" applyProtection="1"/>
    <xf numFmtId="42" fontId="15" fillId="0" borderId="93" xfId="0" applyNumberFormat="1" applyFont="1" applyBorder="1" applyAlignment="1" applyProtection="1"/>
    <xf numFmtId="42" fontId="15" fillId="0" borderId="94" xfId="0" applyNumberFormat="1" applyFont="1" applyBorder="1" applyAlignment="1" applyProtection="1"/>
    <xf numFmtId="42" fontId="16" fillId="7" borderId="95" xfId="0" applyNumberFormat="1" applyFont="1" applyFill="1" applyBorder="1" applyAlignment="1" applyProtection="1">
      <alignment horizontal="right"/>
    </xf>
    <xf numFmtId="42" fontId="16" fillId="7" borderId="96" xfId="0" applyNumberFormat="1" applyFont="1" applyFill="1" applyBorder="1" applyProtection="1"/>
    <xf numFmtId="42" fontId="16" fillId="7" borderId="97" xfId="0" applyNumberFormat="1" applyFont="1" applyFill="1" applyBorder="1" applyProtection="1"/>
    <xf numFmtId="42" fontId="15" fillId="3" borderId="0" xfId="0" applyNumberFormat="1" applyFont="1" applyFill="1" applyBorder="1" applyAlignment="1" applyProtection="1">
      <alignment horizontal="right"/>
    </xf>
    <xf numFmtId="42" fontId="15" fillId="3" borderId="0" xfId="0" applyNumberFormat="1" applyFont="1" applyFill="1" applyBorder="1" applyAlignment="1" applyProtection="1"/>
    <xf numFmtId="42" fontId="15" fillId="3" borderId="0" xfId="0" applyNumberFormat="1" applyFont="1" applyFill="1" applyBorder="1" applyAlignment="1" applyProtection="1">
      <alignment vertical="center"/>
    </xf>
    <xf numFmtId="42" fontId="15" fillId="0" borderId="0" xfId="0" applyNumberFormat="1" applyFont="1" applyBorder="1" applyProtection="1"/>
    <xf numFmtId="42" fontId="17" fillId="0" borderId="0" xfId="0" applyNumberFormat="1" applyFont="1" applyBorder="1" applyAlignment="1" applyProtection="1">
      <alignment vertical="top"/>
    </xf>
    <xf numFmtId="42" fontId="16" fillId="5" borderId="59" xfId="0" applyNumberFormat="1" applyFont="1" applyFill="1" applyBorder="1" applyProtection="1"/>
    <xf numFmtId="42" fontId="16" fillId="5" borderId="11" xfId="0" applyNumberFormat="1" applyFont="1" applyFill="1" applyBorder="1" applyProtection="1"/>
    <xf numFmtId="42" fontId="16" fillId="5" borderId="58" xfId="2" applyNumberFormat="1" applyFont="1" applyFill="1" applyBorder="1" applyAlignment="1" applyProtection="1">
      <alignment horizontal="center"/>
    </xf>
    <xf numFmtId="42" fontId="16" fillId="5" borderId="60" xfId="2" applyNumberFormat="1" applyFont="1" applyFill="1" applyBorder="1" applyAlignment="1" applyProtection="1">
      <alignment horizontal="center"/>
    </xf>
    <xf numFmtId="42" fontId="15" fillId="0" borderId="35" xfId="0" applyNumberFormat="1" applyFont="1" applyBorder="1" applyAlignment="1" applyProtection="1">
      <alignment horizontal="left"/>
      <protection locked="0"/>
    </xf>
    <xf numFmtId="42" fontId="15" fillId="0" borderId="0" xfId="0" applyNumberFormat="1" applyFont="1" applyBorder="1" applyAlignment="1" applyProtection="1">
      <alignment horizontal="left"/>
      <protection locked="0"/>
    </xf>
    <xf numFmtId="42" fontId="15" fillId="4" borderId="57" xfId="2" applyNumberFormat="1" applyFont="1" applyBorder="1" applyProtection="1"/>
    <xf numFmtId="42" fontId="15" fillId="4" borderId="61" xfId="2" applyNumberFormat="1" applyFont="1" applyBorder="1" applyProtection="1"/>
    <xf numFmtId="42" fontId="15" fillId="0" borderId="44" xfId="0" applyNumberFormat="1" applyFont="1" applyBorder="1" applyProtection="1">
      <protection locked="0"/>
    </xf>
    <xf numFmtId="42" fontId="15" fillId="0" borderId="1" xfId="0" applyNumberFormat="1" applyFont="1" applyBorder="1" applyAlignment="1" applyProtection="1">
      <alignment horizontal="right"/>
    </xf>
    <xf numFmtId="42" fontId="15" fillId="0" borderId="1" xfId="0" applyNumberFormat="1" applyFont="1" applyBorder="1" applyProtection="1">
      <protection locked="0"/>
    </xf>
    <xf numFmtId="42" fontId="15" fillId="0" borderId="63" xfId="0" applyNumberFormat="1" applyFont="1" applyBorder="1" applyAlignment="1" applyProtection="1">
      <alignment horizontal="left"/>
      <protection locked="0"/>
    </xf>
    <xf numFmtId="42" fontId="15" fillId="0" borderId="16" xfId="0" applyNumberFormat="1" applyFont="1" applyBorder="1" applyAlignment="1" applyProtection="1">
      <alignment horizontal="left"/>
      <protection locked="0"/>
    </xf>
    <xf numFmtId="42" fontId="15" fillId="7" borderId="47" xfId="0" applyNumberFormat="1" applyFont="1" applyFill="1" applyBorder="1" applyAlignment="1" applyProtection="1">
      <alignment horizontal="right"/>
    </xf>
    <xf numFmtId="42" fontId="15" fillId="0" borderId="0" xfId="0" applyNumberFormat="1" applyFont="1" applyBorder="1" applyProtection="1">
      <protection locked="0"/>
    </xf>
    <xf numFmtId="42" fontId="15" fillId="0" borderId="35" xfId="0" applyNumberFormat="1" applyFont="1" applyBorder="1" applyProtection="1">
      <protection locked="0"/>
    </xf>
    <xf numFmtId="42" fontId="15" fillId="6" borderId="44" xfId="0" applyNumberFormat="1" applyFont="1" applyFill="1" applyBorder="1" applyProtection="1"/>
    <xf numFmtId="42" fontId="15" fillId="6" borderId="1" xfId="0" applyNumberFormat="1" applyFont="1" applyFill="1" applyBorder="1" applyAlignment="1" applyProtection="1">
      <alignment horizontal="right"/>
    </xf>
    <xf numFmtId="42" fontId="15" fillId="6" borderId="1" xfId="0" applyNumberFormat="1" applyFont="1" applyFill="1" applyBorder="1" applyProtection="1"/>
    <xf numFmtId="42" fontId="16" fillId="7" borderId="85" xfId="0" applyNumberFormat="1" applyFont="1" applyFill="1" applyBorder="1" applyAlignment="1" applyProtection="1">
      <alignment horizontal="right"/>
    </xf>
    <xf numFmtId="42" fontId="15" fillId="7" borderId="87" xfId="2" applyNumberFormat="1" applyFont="1" applyFill="1" applyBorder="1" applyProtection="1"/>
    <xf numFmtId="42" fontId="15" fillId="6" borderId="0" xfId="0" applyNumberFormat="1" applyFont="1" applyFill="1" applyBorder="1" applyProtection="1"/>
    <xf numFmtId="42" fontId="15" fillId="6" borderId="0" xfId="0" applyNumberFormat="1" applyFont="1" applyFill="1" applyBorder="1" applyAlignment="1" applyProtection="1">
      <alignment horizontal="right"/>
    </xf>
    <xf numFmtId="42" fontId="16" fillId="7" borderId="1" xfId="0" applyNumberFormat="1" applyFont="1" applyFill="1" applyBorder="1" applyAlignment="1" applyProtection="1">
      <alignment horizontal="right"/>
    </xf>
    <xf numFmtId="42" fontId="15" fillId="4" borderId="67" xfId="2" applyNumberFormat="1" applyFont="1" applyBorder="1" applyProtection="1"/>
    <xf numFmtId="42" fontId="15" fillId="0" borderId="1" xfId="0" applyNumberFormat="1" applyFont="1" applyBorder="1" applyAlignment="1" applyProtection="1">
      <alignment horizontal="right"/>
      <protection locked="0"/>
    </xf>
    <xf numFmtId="42" fontId="16" fillId="7" borderId="80" xfId="0" applyNumberFormat="1" applyFont="1" applyFill="1" applyBorder="1" applyAlignment="1" applyProtection="1">
      <alignment horizontal="right"/>
    </xf>
    <xf numFmtId="42" fontId="15" fillId="7" borderId="84" xfId="0" applyNumberFormat="1" applyFont="1" applyFill="1" applyBorder="1" applyProtection="1"/>
    <xf numFmtId="42" fontId="16" fillId="7" borderId="31" xfId="0" applyNumberFormat="1" applyFont="1" applyFill="1" applyBorder="1" applyAlignment="1" applyProtection="1">
      <alignment horizontal="right"/>
    </xf>
    <xf numFmtId="42" fontId="15" fillId="7" borderId="49" xfId="0" applyNumberFormat="1" applyFont="1" applyFill="1" applyBorder="1" applyProtection="1"/>
    <xf numFmtId="42" fontId="15" fillId="3" borderId="0" xfId="2" applyNumberFormat="1" applyFont="1" applyFill="1" applyBorder="1" applyProtection="1"/>
    <xf numFmtId="42" fontId="16" fillId="5" borderId="59" xfId="0" applyNumberFormat="1" applyFont="1" applyFill="1" applyBorder="1"/>
    <xf numFmtId="42" fontId="16" fillId="5" borderId="11" xfId="0" applyNumberFormat="1" applyFont="1" applyFill="1" applyBorder="1"/>
    <xf numFmtId="42" fontId="15" fillId="4" borderId="62" xfId="2" applyNumberFormat="1" applyFont="1" applyBorder="1" applyProtection="1"/>
    <xf numFmtId="42" fontId="15" fillId="6" borderId="1" xfId="0" applyNumberFormat="1" applyFont="1" applyFill="1" applyBorder="1" applyProtection="1">
      <protection locked="0"/>
    </xf>
    <xf numFmtId="42" fontId="15" fillId="6" borderId="0" xfId="0" applyNumberFormat="1" applyFont="1" applyFill="1" applyBorder="1" applyProtection="1">
      <protection locked="0"/>
    </xf>
    <xf numFmtId="42" fontId="1" fillId="0" borderId="0" xfId="0" applyNumberFormat="1" applyFont="1" applyProtection="1"/>
    <xf numFmtId="42" fontId="15" fillId="0" borderId="63" xfId="0" applyNumberFormat="1" applyFont="1" applyBorder="1" applyProtection="1"/>
    <xf numFmtId="42" fontId="15" fillId="0" borderId="16" xfId="0" applyNumberFormat="1" applyFont="1" applyBorder="1" applyProtection="1"/>
    <xf numFmtId="42" fontId="15" fillId="0" borderId="16" xfId="0" applyNumberFormat="1" applyFont="1" applyBorder="1" applyProtection="1">
      <protection locked="0"/>
    </xf>
    <xf numFmtId="42" fontId="16" fillId="5" borderId="64" xfId="0" applyNumberFormat="1" applyFont="1" applyFill="1" applyBorder="1" applyAlignment="1" applyProtection="1">
      <alignment horizontal="center"/>
    </xf>
    <xf numFmtId="42" fontId="15" fillId="7" borderId="29" xfId="1" applyNumberFormat="1" applyFont="1" applyFill="1" applyBorder="1" applyProtection="1"/>
    <xf numFmtId="42" fontId="15" fillId="7" borderId="88" xfId="1" applyNumberFormat="1" applyFont="1" applyFill="1" applyBorder="1" applyProtection="1"/>
    <xf numFmtId="42" fontId="15" fillId="7" borderId="22" xfId="1" applyNumberFormat="1" applyFont="1" applyFill="1" applyBorder="1" applyProtection="1"/>
    <xf numFmtId="42" fontId="15" fillId="7" borderId="49" xfId="1" applyNumberFormat="1" applyFont="1" applyFill="1" applyBorder="1" applyProtection="1"/>
    <xf numFmtId="42" fontId="16" fillId="3" borderId="95" xfId="0" applyNumberFormat="1" applyFont="1" applyFill="1" applyBorder="1" applyAlignment="1" applyProtection="1">
      <alignment horizontal="right"/>
    </xf>
    <xf numFmtId="42" fontId="15" fillId="0" borderId="0" xfId="0" applyNumberFormat="1" applyFont="1" applyBorder="1"/>
    <xf numFmtId="42" fontId="15" fillId="0" borderId="11" xfId="0" applyNumberFormat="1" applyFont="1" applyBorder="1"/>
    <xf numFmtId="42" fontId="16" fillId="5" borderId="17" xfId="0" applyNumberFormat="1" applyFont="1" applyFill="1" applyBorder="1" applyAlignment="1" applyProtection="1">
      <alignment horizontal="center"/>
    </xf>
    <xf numFmtId="42" fontId="16" fillId="5" borderId="23" xfId="0" applyNumberFormat="1" applyFont="1" applyFill="1" applyBorder="1" applyAlignment="1" applyProtection="1">
      <alignment horizontal="left"/>
    </xf>
    <xf numFmtId="42" fontId="15" fillId="0" borderId="0" xfId="0" applyNumberFormat="1" applyFont="1"/>
    <xf numFmtId="42" fontId="16" fillId="5" borderId="78" xfId="0" applyNumberFormat="1" applyFont="1" applyFill="1" applyBorder="1" applyAlignment="1" applyProtection="1">
      <alignment horizontal="left"/>
    </xf>
    <xf numFmtId="42" fontId="15" fillId="0" borderId="34" xfId="1" applyNumberFormat="1" applyFont="1" applyBorder="1" applyAlignment="1" applyProtection="1">
      <alignment vertical="center"/>
      <protection locked="0"/>
    </xf>
    <xf numFmtId="42" fontId="15" fillId="0" borderId="6" xfId="1" applyNumberFormat="1" applyFont="1" applyBorder="1" applyAlignment="1" applyProtection="1">
      <alignment horizontal="center" vertical="center"/>
      <protection locked="0"/>
    </xf>
    <xf numFmtId="42" fontId="15" fillId="0" borderId="77" xfId="0" applyNumberFormat="1" applyFont="1" applyFill="1" applyBorder="1"/>
    <xf numFmtId="42" fontId="15" fillId="0" borderId="29" xfId="1" applyNumberFormat="1" applyFont="1" applyFill="1" applyBorder="1" applyProtection="1">
      <protection locked="0"/>
    </xf>
    <xf numFmtId="42" fontId="15" fillId="0" borderId="53" xfId="1" applyNumberFormat="1" applyFont="1" applyFill="1" applyBorder="1" applyProtection="1">
      <protection locked="0"/>
    </xf>
    <xf numFmtId="42" fontId="15" fillId="0" borderId="13" xfId="0" applyNumberFormat="1" applyFont="1" applyBorder="1" applyAlignment="1" applyProtection="1">
      <alignment vertical="center"/>
      <protection locked="0"/>
    </xf>
    <xf numFmtId="42" fontId="15" fillId="0" borderId="10" xfId="0" applyNumberFormat="1" applyFont="1" applyBorder="1" applyAlignment="1" applyProtection="1">
      <alignment horizontal="center" vertical="center"/>
      <protection locked="0"/>
    </xf>
    <xf numFmtId="42" fontId="15" fillId="0" borderId="21" xfId="0" applyNumberFormat="1" applyFont="1" applyFill="1" applyBorder="1"/>
    <xf numFmtId="42" fontId="15" fillId="0" borderId="22" xfId="1" applyNumberFormat="1" applyFont="1" applyFill="1" applyBorder="1" applyProtection="1">
      <protection locked="0"/>
    </xf>
    <xf numFmtId="42" fontId="15" fillId="0" borderId="49" xfId="1" applyNumberFormat="1" applyFont="1" applyFill="1" applyBorder="1" applyProtection="1">
      <protection locked="0"/>
    </xf>
    <xf numFmtId="42" fontId="15" fillId="5" borderId="11" xfId="0" applyNumberFormat="1" applyFont="1" applyFill="1" applyBorder="1" applyProtection="1"/>
    <xf numFmtId="42" fontId="15" fillId="5" borderId="64" xfId="0" applyNumberFormat="1" applyFont="1" applyFill="1" applyBorder="1" applyProtection="1"/>
    <xf numFmtId="42" fontId="15" fillId="0" borderId="68" xfId="0" applyNumberFormat="1" applyFont="1" applyBorder="1" applyAlignment="1" applyProtection="1">
      <alignment horizontal="center"/>
    </xf>
    <xf numFmtId="42" fontId="15" fillId="0" borderId="69" xfId="0" applyNumberFormat="1" applyFont="1" applyBorder="1" applyAlignment="1" applyProtection="1">
      <alignment horizontal="center"/>
    </xf>
    <xf numFmtId="42" fontId="15" fillId="0" borderId="69" xfId="0" applyNumberFormat="1" applyFont="1" applyFill="1" applyBorder="1" applyAlignment="1" applyProtection="1">
      <alignment horizontal="center"/>
    </xf>
    <xf numFmtId="42" fontId="15" fillId="0" borderId="70" xfId="0" applyNumberFormat="1" applyFont="1" applyFill="1" applyBorder="1" applyAlignment="1" applyProtection="1">
      <alignment horizontal="center"/>
    </xf>
    <xf numFmtId="42" fontId="15" fillId="0" borderId="71" xfId="0" applyNumberFormat="1" applyFont="1" applyFill="1" applyBorder="1" applyAlignment="1" applyProtection="1">
      <alignment horizontal="center"/>
    </xf>
    <xf numFmtId="42" fontId="15" fillId="0" borderId="66" xfId="0" applyNumberFormat="1" applyFont="1" applyBorder="1" applyProtection="1"/>
    <xf numFmtId="42" fontId="15" fillId="0" borderId="13" xfId="0" applyNumberFormat="1" applyFont="1" applyBorder="1" applyProtection="1"/>
    <xf numFmtId="42" fontId="15" fillId="0" borderId="13" xfId="0" applyNumberFormat="1" applyFont="1" applyFill="1" applyBorder="1" applyProtection="1"/>
    <xf numFmtId="42" fontId="15" fillId="0" borderId="27" xfId="0" applyNumberFormat="1" applyFont="1" applyFill="1" applyBorder="1" applyProtection="1"/>
    <xf numFmtId="42" fontId="15" fillId="0" borderId="67" xfId="0" applyNumberFormat="1" applyFont="1" applyFill="1" applyBorder="1" applyProtection="1"/>
    <xf numFmtId="42" fontId="15" fillId="0" borderId="0" xfId="0" applyNumberFormat="1" applyFont="1" applyFill="1" applyBorder="1" applyProtection="1"/>
    <xf numFmtId="42" fontId="16" fillId="2" borderId="28" xfId="0" applyNumberFormat="1" applyFont="1" applyFill="1" applyBorder="1" applyProtection="1"/>
    <xf numFmtId="42" fontId="15" fillId="2" borderId="16" xfId="0" applyNumberFormat="1" applyFont="1" applyFill="1" applyBorder="1" applyProtection="1"/>
    <xf numFmtId="42" fontId="15" fillId="2" borderId="65" xfId="0" applyNumberFormat="1" applyFont="1" applyFill="1" applyBorder="1" applyProtection="1"/>
    <xf numFmtId="42" fontId="15" fillId="2" borderId="2" xfId="0" applyNumberFormat="1" applyFont="1" applyFill="1" applyBorder="1" applyAlignment="1" applyProtection="1">
      <alignment horizontal="left" vertical="top"/>
    </xf>
    <xf numFmtId="42" fontId="15" fillId="2" borderId="0" xfId="0" applyNumberFormat="1" applyFont="1" applyFill="1" applyBorder="1" applyProtection="1"/>
    <xf numFmtId="42" fontId="15" fillId="2" borderId="36" xfId="0" applyNumberFormat="1" applyFont="1" applyFill="1" applyBorder="1" applyAlignment="1" applyProtection="1">
      <alignment horizontal="left" vertical="top"/>
    </xf>
    <xf numFmtId="42" fontId="16" fillId="0" borderId="35" xfId="0" applyNumberFormat="1" applyFont="1" applyBorder="1" applyAlignment="1" applyProtection="1">
      <alignment wrapText="1"/>
    </xf>
    <xf numFmtId="42" fontId="16" fillId="0" borderId="0" xfId="0" applyNumberFormat="1" applyFont="1" applyBorder="1" applyAlignment="1" applyProtection="1">
      <alignment wrapText="1"/>
    </xf>
    <xf numFmtId="42" fontId="16" fillId="0" borderId="6" xfId="0" applyNumberFormat="1" applyFont="1" applyBorder="1" applyAlignment="1" applyProtection="1">
      <alignment wrapText="1"/>
    </xf>
    <xf numFmtId="42" fontId="15" fillId="2" borderId="0" xfId="0" applyNumberFormat="1" applyFont="1" applyFill="1" applyBorder="1" applyAlignment="1" applyProtection="1">
      <alignment horizontal="center"/>
    </xf>
    <xf numFmtId="42" fontId="15" fillId="0" borderId="6" xfId="0" applyNumberFormat="1" applyFont="1" applyBorder="1" applyProtection="1">
      <protection locked="0"/>
    </xf>
    <xf numFmtId="42" fontId="15" fillId="2" borderId="0" xfId="0" applyNumberFormat="1" applyFont="1" applyFill="1" applyBorder="1" applyAlignment="1" applyProtection="1">
      <alignment horizontal="center" vertical="top"/>
    </xf>
    <xf numFmtId="42" fontId="16" fillId="0" borderId="39" xfId="0" applyNumberFormat="1" applyFont="1" applyBorder="1" applyProtection="1"/>
    <xf numFmtId="42" fontId="16" fillId="0" borderId="26" xfId="0" applyNumberFormat="1" applyFont="1" applyBorder="1" applyProtection="1"/>
    <xf numFmtId="42" fontId="16" fillId="0" borderId="20" xfId="0" applyNumberFormat="1" applyFont="1" applyBorder="1" applyProtection="1"/>
    <xf numFmtId="42" fontId="15" fillId="2" borderId="2" xfId="0" applyNumberFormat="1" applyFont="1" applyFill="1" applyBorder="1" applyAlignment="1" applyProtection="1">
      <alignment horizontal="center" vertical="top"/>
    </xf>
    <xf numFmtId="42" fontId="15" fillId="2" borderId="36" xfId="0" applyNumberFormat="1" applyFont="1" applyFill="1" applyBorder="1" applyAlignment="1" applyProtection="1">
      <alignment horizontal="center" vertical="top"/>
    </xf>
    <xf numFmtId="42" fontId="16" fillId="0" borderId="35" xfId="0" applyNumberFormat="1" applyFont="1" applyBorder="1" applyProtection="1"/>
    <xf numFmtId="42" fontId="16" fillId="0" borderId="0" xfId="0" applyNumberFormat="1" applyFont="1" applyBorder="1" applyProtection="1"/>
    <xf numFmtId="42" fontId="16" fillId="0" borderId="6" xfId="0" applyNumberFormat="1" applyFont="1" applyBorder="1" applyProtection="1"/>
    <xf numFmtId="42" fontId="15" fillId="6" borderId="2" xfId="0" applyNumberFormat="1" applyFont="1" applyFill="1" applyBorder="1" applyAlignment="1" applyProtection="1">
      <alignment horizontal="left" vertical="top"/>
    </xf>
    <xf numFmtId="42" fontId="15" fillId="6" borderId="0" xfId="0" applyNumberFormat="1" applyFont="1" applyFill="1" applyBorder="1" applyAlignment="1" applyProtection="1">
      <alignment horizontal="center" vertical="top"/>
    </xf>
    <xf numFmtId="42" fontId="15" fillId="6" borderId="36" xfId="0" applyNumberFormat="1" applyFont="1" applyFill="1" applyBorder="1" applyAlignment="1" applyProtection="1">
      <alignment horizontal="left" vertical="top"/>
    </xf>
    <xf numFmtId="42" fontId="16" fillId="0" borderId="35" xfId="0" applyNumberFormat="1" applyFont="1" applyBorder="1" applyProtection="1">
      <protection locked="0"/>
    </xf>
    <xf numFmtId="42" fontId="16" fillId="0" borderId="0" xfId="0" applyNumberFormat="1" applyFont="1" applyBorder="1" applyProtection="1">
      <protection locked="0"/>
    </xf>
    <xf numFmtId="42" fontId="16" fillId="0" borderId="6" xfId="0" applyNumberFormat="1" applyFont="1" applyBorder="1" applyProtection="1">
      <protection locked="0"/>
    </xf>
    <xf numFmtId="42" fontId="15" fillId="6" borderId="0" xfId="0" applyNumberFormat="1" applyFont="1" applyFill="1" applyBorder="1" applyAlignment="1" applyProtection="1">
      <alignment vertical="center"/>
    </xf>
    <xf numFmtId="42" fontId="15" fillId="6" borderId="2" xfId="0" applyNumberFormat="1" applyFont="1" applyFill="1" applyBorder="1" applyAlignment="1" applyProtection="1">
      <alignment horizontal="left"/>
    </xf>
    <xf numFmtId="42" fontId="15" fillId="6" borderId="0" xfId="0" applyNumberFormat="1" applyFont="1" applyFill="1" applyBorder="1" applyAlignment="1" applyProtection="1">
      <alignment horizontal="left"/>
    </xf>
    <xf numFmtId="42" fontId="15" fillId="6" borderId="36" xfId="0" applyNumberFormat="1" applyFont="1" applyFill="1" applyBorder="1" applyAlignment="1" applyProtection="1">
      <alignment horizontal="left"/>
    </xf>
    <xf numFmtId="42" fontId="20" fillId="0" borderId="41" xfId="0" applyNumberFormat="1" applyFont="1" applyBorder="1" applyProtection="1"/>
    <xf numFmtId="42" fontId="20" fillId="0" borderId="42" xfId="0" applyNumberFormat="1" applyFont="1" applyBorder="1" applyProtection="1"/>
    <xf numFmtId="42" fontId="20" fillId="6" borderId="41" xfId="0" applyNumberFormat="1" applyFont="1" applyFill="1" applyBorder="1" applyProtection="1"/>
    <xf numFmtId="42" fontId="20" fillId="6" borderId="42" xfId="0" applyNumberFormat="1" applyFont="1" applyFill="1" applyBorder="1" applyProtection="1"/>
    <xf numFmtId="42" fontId="20" fillId="6" borderId="43" xfId="0" applyNumberFormat="1" applyFont="1" applyFill="1" applyBorder="1" applyProtection="1"/>
    <xf numFmtId="42" fontId="17" fillId="0" borderId="46" xfId="0" applyNumberFormat="1" applyFont="1" applyBorder="1" applyAlignment="1" applyProtection="1">
      <alignment vertical="top"/>
    </xf>
    <xf numFmtId="42" fontId="15" fillId="0" borderId="46" xfId="0" applyNumberFormat="1" applyFont="1" applyBorder="1" applyAlignment="1" applyProtection="1">
      <alignment vertical="top"/>
    </xf>
    <xf numFmtId="42" fontId="15" fillId="0" borderId="46" xfId="0" applyNumberFormat="1" applyFont="1" applyBorder="1" applyAlignment="1" applyProtection="1">
      <alignment horizontal="left" vertical="top"/>
    </xf>
    <xf numFmtId="42" fontId="16" fillId="5" borderId="75" xfId="2" applyNumberFormat="1" applyFont="1" applyFill="1" applyBorder="1" applyAlignment="1" applyProtection="1">
      <alignment horizontal="center" wrapText="1"/>
    </xf>
    <xf numFmtId="42" fontId="16" fillId="5" borderId="76" xfId="2" applyNumberFormat="1" applyFont="1" applyFill="1" applyBorder="1" applyAlignment="1" applyProtection="1">
      <alignment horizontal="center" wrapText="1"/>
    </xf>
    <xf numFmtId="42" fontId="16" fillId="0" borderId="63" xfId="0" applyNumberFormat="1" applyFont="1" applyBorder="1" applyAlignment="1" applyProtection="1">
      <alignment vertical="top"/>
    </xf>
    <xf numFmtId="42" fontId="16" fillId="0" borderId="16" xfId="0" applyNumberFormat="1" applyFont="1" applyBorder="1" applyAlignment="1" applyProtection="1">
      <alignment vertical="top"/>
    </xf>
    <xf numFmtId="42" fontId="16" fillId="0" borderId="52" xfId="0" applyNumberFormat="1" applyFont="1" applyBorder="1" applyAlignment="1" applyProtection="1">
      <alignment vertical="top"/>
    </xf>
    <xf numFmtId="42" fontId="16" fillId="0" borderId="100" xfId="0" applyNumberFormat="1" applyFont="1" applyBorder="1" applyAlignment="1" applyProtection="1">
      <alignment vertical="top"/>
    </xf>
    <xf numFmtId="42" fontId="16" fillId="0" borderId="65" xfId="0" applyNumberFormat="1" applyFont="1" applyBorder="1" applyAlignment="1" applyProtection="1">
      <alignment vertical="top"/>
    </xf>
    <xf numFmtId="42" fontId="16" fillId="0" borderId="19" xfId="0" applyNumberFormat="1" applyFont="1" applyBorder="1" applyAlignment="1" applyProtection="1">
      <alignment vertical="top"/>
    </xf>
    <xf numFmtId="42" fontId="16" fillId="0" borderId="40" xfId="0" applyNumberFormat="1" applyFont="1" applyBorder="1" applyAlignment="1" applyProtection="1">
      <alignment vertical="top"/>
    </xf>
    <xf numFmtId="42" fontId="15" fillId="0" borderId="27" xfId="0" applyNumberFormat="1" applyFont="1" applyBorder="1" applyAlignment="1" applyProtection="1">
      <protection locked="0"/>
    </xf>
    <xf numFmtId="42" fontId="15" fillId="0" borderId="45" xfId="0" applyNumberFormat="1" applyFont="1" applyBorder="1" applyAlignment="1" applyProtection="1">
      <protection locked="0"/>
    </xf>
    <xf numFmtId="42" fontId="15" fillId="0" borderId="65" xfId="0" applyNumberFormat="1" applyFont="1" applyBorder="1" applyProtection="1"/>
    <xf numFmtId="42" fontId="15" fillId="0" borderId="36" xfId="0" applyNumberFormat="1" applyFont="1" applyBorder="1" applyProtection="1"/>
    <xf numFmtId="42" fontId="15" fillId="0" borderId="1" xfId="0" applyNumberFormat="1" applyFont="1" applyBorder="1" applyProtection="1"/>
    <xf numFmtId="42" fontId="15" fillId="0" borderId="45" xfId="0" applyNumberFormat="1" applyFont="1" applyBorder="1" applyProtection="1"/>
    <xf numFmtId="0" fontId="15" fillId="7" borderId="0" xfId="0" applyFont="1" applyFill="1" applyAlignment="1" applyProtection="1"/>
    <xf numFmtId="0" fontId="15" fillId="3" borderId="0" xfId="0" applyFont="1" applyFill="1" applyAlignment="1" applyProtection="1"/>
    <xf numFmtId="0" fontId="15" fillId="3" borderId="0" xfId="0" applyFont="1" applyFill="1" applyProtection="1"/>
    <xf numFmtId="0" fontId="15" fillId="3" borderId="0" xfId="0" applyFont="1" applyFill="1" applyAlignment="1" applyProtection="1">
      <alignment horizontal="left" indent="2"/>
    </xf>
    <xf numFmtId="0" fontId="15" fillId="3" borderId="0" xfId="0" applyFont="1" applyFill="1" applyAlignment="1" applyProtection="1">
      <alignment vertical="top" wrapText="1"/>
    </xf>
    <xf numFmtId="0" fontId="24" fillId="7" borderId="0" xfId="0" applyFont="1" applyFill="1" applyAlignment="1" applyProtection="1"/>
    <xf numFmtId="0" fontId="15" fillId="7" borderId="0" xfId="0" applyFont="1" applyFill="1" applyBorder="1" applyAlignment="1" applyProtection="1">
      <alignment vertical="top"/>
    </xf>
    <xf numFmtId="0" fontId="24" fillId="3" borderId="0" xfId="0" applyFont="1" applyFill="1" applyAlignment="1" applyProtection="1"/>
    <xf numFmtId="0" fontId="15" fillId="3" borderId="1" xfId="0" applyFont="1" applyFill="1" applyBorder="1" applyAlignment="1" applyProtection="1">
      <alignment vertical="top"/>
    </xf>
    <xf numFmtId="0" fontId="16" fillId="3" borderId="0" xfId="0" applyFont="1" applyFill="1" applyAlignment="1" applyProtection="1">
      <alignment horizontal="left"/>
    </xf>
    <xf numFmtId="42" fontId="15" fillId="0" borderId="0" xfId="0" applyNumberFormat="1" applyFont="1" applyBorder="1" applyAlignment="1" applyProtection="1">
      <alignment horizontal="right"/>
      <protection locked="0"/>
    </xf>
    <xf numFmtId="0" fontId="4"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0" fillId="3" borderId="0" xfId="0" applyFill="1" applyBorder="1" applyAlignment="1" applyProtection="1">
      <alignment vertical="center"/>
    </xf>
    <xf numFmtId="42" fontId="16" fillId="7" borderId="0" xfId="0" applyNumberFormat="1" applyFont="1" applyFill="1" applyBorder="1" applyAlignment="1" applyProtection="1">
      <alignment horizontal="right"/>
    </xf>
    <xf numFmtId="42" fontId="15" fillId="4" borderId="104" xfId="2" applyNumberFormat="1" applyFont="1" applyBorder="1" applyProtection="1"/>
    <xf numFmtId="42" fontId="15" fillId="4" borderId="105" xfId="2" applyNumberFormat="1" applyFont="1" applyBorder="1" applyProtection="1"/>
    <xf numFmtId="42" fontId="15" fillId="4" borderId="24" xfId="2" applyNumberFormat="1" applyFont="1" applyBorder="1" applyProtection="1"/>
    <xf numFmtId="42" fontId="15" fillId="4" borderId="106" xfId="2" applyNumberFormat="1" applyFont="1" applyBorder="1" applyProtection="1"/>
    <xf numFmtId="42" fontId="15" fillId="0" borderId="41" xfId="0" applyNumberFormat="1" applyFont="1" applyBorder="1" applyProtection="1">
      <protection locked="0"/>
    </xf>
    <xf numFmtId="42" fontId="15" fillId="0" borderId="42" xfId="0" applyNumberFormat="1" applyFont="1" applyBorder="1" applyAlignment="1" applyProtection="1">
      <alignment horizontal="right"/>
      <protection locked="0"/>
    </xf>
    <xf numFmtId="42" fontId="15" fillId="0" borderId="42" xfId="0" applyNumberFormat="1" applyFont="1" applyBorder="1" applyProtection="1">
      <protection locked="0"/>
    </xf>
    <xf numFmtId="42" fontId="15" fillId="3" borderId="103" xfId="0" applyNumberFormat="1" applyFont="1" applyFill="1" applyBorder="1" applyProtection="1">
      <protection locked="0"/>
    </xf>
    <xf numFmtId="42" fontId="15" fillId="4" borderId="107" xfId="2" applyNumberFormat="1" applyFont="1" applyBorder="1" applyProtection="1"/>
    <xf numFmtId="42" fontId="15" fillId="4" borderId="108" xfId="2" applyNumberFormat="1" applyFont="1" applyBorder="1" applyProtection="1"/>
    <xf numFmtId="42" fontId="15" fillId="7" borderId="110" xfId="0" applyNumberFormat="1" applyFont="1" applyFill="1" applyBorder="1" applyProtection="1"/>
    <xf numFmtId="42" fontId="15" fillId="7" borderId="109" xfId="0" applyNumberFormat="1" applyFont="1" applyFill="1" applyBorder="1" applyProtection="1"/>
    <xf numFmtId="42" fontId="15" fillId="4" borderId="111" xfId="2" applyNumberFormat="1" applyFont="1" applyBorder="1" applyProtection="1"/>
    <xf numFmtId="42" fontId="15" fillId="3" borderId="112" xfId="0" applyNumberFormat="1" applyFont="1" applyFill="1" applyBorder="1" applyAlignment="1" applyProtection="1">
      <alignment horizontal="right" vertical="center"/>
    </xf>
    <xf numFmtId="42" fontId="15" fillId="0" borderId="22" xfId="0" applyNumberFormat="1" applyFont="1" applyBorder="1" applyProtection="1"/>
    <xf numFmtId="42" fontId="15" fillId="0" borderId="29" xfId="0" applyNumberFormat="1" applyFont="1" applyBorder="1" applyProtection="1"/>
    <xf numFmtId="42" fontId="15" fillId="7" borderId="53" xfId="0" applyNumberFormat="1" applyFont="1" applyFill="1" applyBorder="1" applyProtection="1"/>
    <xf numFmtId="42" fontId="15" fillId="0" borderId="22" xfId="0" applyNumberFormat="1" applyFont="1" applyBorder="1" applyAlignment="1" applyProtection="1"/>
    <xf numFmtId="42" fontId="15" fillId="4" borderId="29" xfId="2" applyNumberFormat="1" applyFont="1" applyBorder="1" applyProtection="1"/>
    <xf numFmtId="42" fontId="16" fillId="5" borderId="113" xfId="2" applyNumberFormat="1" applyFont="1" applyFill="1" applyBorder="1" applyAlignment="1" applyProtection="1">
      <alignment horizontal="center"/>
    </xf>
    <xf numFmtId="42" fontId="15" fillId="4" borderId="114" xfId="2" applyNumberFormat="1" applyFont="1" applyBorder="1" applyProtection="1"/>
    <xf numFmtId="42" fontId="15" fillId="4" borderId="115" xfId="2" applyNumberFormat="1" applyFont="1" applyBorder="1" applyProtection="1"/>
    <xf numFmtId="42" fontId="26" fillId="0" borderId="63" xfId="0" applyNumberFormat="1" applyFont="1" applyBorder="1" applyAlignment="1" applyProtection="1">
      <alignment horizontal="left"/>
      <protection locked="0"/>
    </xf>
    <xf numFmtId="42" fontId="15" fillId="4" borderId="34" xfId="2" applyNumberFormat="1" applyFont="1" applyBorder="1" applyProtection="1"/>
    <xf numFmtId="42" fontId="15" fillId="6" borderId="35" xfId="0" applyNumberFormat="1" applyFont="1" applyFill="1" applyBorder="1" applyProtection="1"/>
    <xf numFmtId="42" fontId="15" fillId="0" borderId="0" xfId="0" applyNumberFormat="1" applyFont="1" applyBorder="1" applyAlignment="1" applyProtection="1">
      <alignment horizontal="left"/>
    </xf>
    <xf numFmtId="42" fontId="15" fillId="0" borderId="0" xfId="0" applyNumberFormat="1" applyFont="1" applyBorder="1" applyAlignment="1" applyProtection="1">
      <alignment horizontal="left" vertical="top"/>
    </xf>
    <xf numFmtId="42" fontId="28" fillId="7" borderId="0" xfId="0" applyNumberFormat="1" applyFont="1" applyFill="1" applyBorder="1" applyAlignment="1" applyProtection="1">
      <alignment horizontal="left"/>
    </xf>
    <xf numFmtId="42" fontId="29" fillId="7" borderId="0" xfId="0" applyNumberFormat="1" applyFont="1" applyFill="1" applyBorder="1" applyAlignment="1" applyProtection="1">
      <alignment horizontal="center"/>
    </xf>
    <xf numFmtId="42" fontId="29" fillId="7" borderId="0" xfId="0" applyNumberFormat="1" applyFont="1" applyFill="1" applyBorder="1" applyAlignment="1" applyProtection="1">
      <alignment horizontal="center" vertical="center"/>
    </xf>
    <xf numFmtId="42" fontId="28" fillId="7" borderId="0" xfId="0" applyNumberFormat="1" applyFont="1" applyFill="1" applyBorder="1" applyAlignment="1" applyProtection="1">
      <alignment horizontal="left" vertical="top"/>
    </xf>
    <xf numFmtId="42" fontId="28" fillId="7" borderId="0" xfId="0" applyNumberFormat="1" applyFont="1" applyFill="1" applyBorder="1" applyAlignment="1" applyProtection="1">
      <alignment horizontal="center"/>
    </xf>
    <xf numFmtId="42" fontId="28" fillId="7" borderId="0" xfId="0" applyNumberFormat="1" applyFont="1" applyFill="1" applyBorder="1" applyAlignment="1" applyProtection="1">
      <alignment horizontal="center" vertical="center"/>
    </xf>
    <xf numFmtId="0" fontId="28" fillId="7" borderId="0" xfId="0" applyFont="1" applyFill="1" applyAlignment="1" applyProtection="1"/>
    <xf numFmtId="0" fontId="28" fillId="7" borderId="0" xfId="0" applyFont="1" applyFill="1" applyProtection="1"/>
    <xf numFmtId="42" fontId="28" fillId="7" borderId="0" xfId="0" applyNumberFormat="1" applyFont="1" applyFill="1" applyBorder="1" applyAlignment="1" applyProtection="1">
      <alignment horizontal="center" vertical="top"/>
    </xf>
    <xf numFmtId="42" fontId="15" fillId="3" borderId="101" xfId="0" applyNumberFormat="1" applyFont="1" applyFill="1" applyBorder="1" applyProtection="1">
      <protection locked="0"/>
    </xf>
    <xf numFmtId="42" fontId="15" fillId="4" borderId="116" xfId="2" applyNumberFormat="1" applyFont="1" applyBorder="1" applyProtection="1"/>
    <xf numFmtId="42" fontId="15" fillId="3" borderId="99" xfId="0" applyNumberFormat="1" applyFont="1" applyFill="1" applyBorder="1" applyProtection="1">
      <protection locked="0"/>
    </xf>
    <xf numFmtId="42" fontId="15" fillId="3" borderId="117" xfId="0" applyNumberFormat="1" applyFont="1" applyFill="1" applyBorder="1" applyProtection="1">
      <protection locked="0"/>
    </xf>
    <xf numFmtId="42" fontId="15" fillId="4" borderId="7" xfId="2" applyNumberFormat="1" applyFont="1" applyBorder="1" applyProtection="1"/>
    <xf numFmtId="42" fontId="15" fillId="4" borderId="118" xfId="2" applyNumberFormat="1" applyFont="1" applyBorder="1" applyProtection="1"/>
    <xf numFmtId="42" fontId="28" fillId="7" borderId="0" xfId="0" applyNumberFormat="1" applyFont="1" applyFill="1" applyBorder="1" applyAlignment="1" applyProtection="1">
      <alignment horizontal="left" vertical="center"/>
    </xf>
    <xf numFmtId="42" fontId="15" fillId="3" borderId="22" xfId="0" applyNumberFormat="1" applyFont="1" applyFill="1" applyBorder="1" applyProtection="1">
      <protection locked="0"/>
    </xf>
    <xf numFmtId="42" fontId="15" fillId="3" borderId="7" xfId="0" applyNumberFormat="1" applyFont="1" applyFill="1" applyBorder="1" applyProtection="1">
      <protection locked="0"/>
    </xf>
    <xf numFmtId="42" fontId="15" fillId="3" borderId="25" xfId="0" applyNumberFormat="1" applyFont="1" applyFill="1" applyBorder="1" applyProtection="1">
      <protection locked="0"/>
    </xf>
    <xf numFmtId="42" fontId="15" fillId="0" borderId="7" xfId="0" applyNumberFormat="1" applyFont="1" applyBorder="1" applyProtection="1">
      <protection locked="0"/>
    </xf>
    <xf numFmtId="42" fontId="15" fillId="0" borderId="25" xfId="0" applyNumberFormat="1" applyFont="1" applyBorder="1" applyProtection="1">
      <protection locked="0"/>
    </xf>
    <xf numFmtId="42" fontId="15" fillId="3" borderId="7" xfId="0" applyNumberFormat="1" applyFont="1" applyFill="1" applyBorder="1" applyAlignment="1" applyProtection="1">
      <protection locked="0"/>
    </xf>
    <xf numFmtId="42" fontId="15" fillId="3" borderId="25" xfId="0" applyNumberFormat="1" applyFont="1" applyFill="1" applyBorder="1" applyAlignment="1" applyProtection="1">
      <protection locked="0"/>
    </xf>
    <xf numFmtId="42" fontId="15" fillId="0" borderId="29" xfId="0" applyNumberFormat="1" applyFont="1" applyBorder="1" applyProtection="1">
      <protection locked="0"/>
    </xf>
    <xf numFmtId="42" fontId="15" fillId="7" borderId="34" xfId="0" applyNumberFormat="1" applyFont="1" applyFill="1" applyBorder="1" applyProtection="1">
      <protection locked="0"/>
    </xf>
    <xf numFmtId="42" fontId="15" fillId="7" borderId="30" xfId="0" applyNumberFormat="1" applyFont="1" applyFill="1" applyBorder="1" applyProtection="1">
      <protection locked="0"/>
    </xf>
    <xf numFmtId="42" fontId="16" fillId="7" borderId="96" xfId="0" applyNumberFormat="1" applyFont="1" applyFill="1" applyBorder="1" applyProtection="1">
      <protection locked="0"/>
    </xf>
    <xf numFmtId="42" fontId="15" fillId="7" borderId="29" xfId="0" applyNumberFormat="1" applyFont="1" applyFill="1" applyBorder="1" applyProtection="1">
      <protection locked="0"/>
    </xf>
    <xf numFmtId="42" fontId="15" fillId="7" borderId="24" xfId="0" applyNumberFormat="1" applyFont="1" applyFill="1" applyBorder="1" applyProtection="1">
      <protection locked="0"/>
    </xf>
    <xf numFmtId="42" fontId="28" fillId="3" borderId="0" xfId="0" applyNumberFormat="1" applyFont="1" applyFill="1" applyBorder="1" applyAlignment="1" applyProtection="1">
      <alignment horizontal="left" vertical="center"/>
    </xf>
    <xf numFmtId="42" fontId="29" fillId="3" borderId="0" xfId="0" applyNumberFormat="1" applyFont="1" applyFill="1" applyBorder="1" applyAlignment="1" applyProtection="1">
      <alignment horizontal="center" vertical="top"/>
    </xf>
    <xf numFmtId="42" fontId="28" fillId="3" borderId="0" xfId="0" applyNumberFormat="1" applyFont="1" applyFill="1" applyBorder="1" applyAlignment="1" applyProtection="1">
      <alignment vertical="top"/>
    </xf>
    <xf numFmtId="42" fontId="16" fillId="3" borderId="0" xfId="0" applyNumberFormat="1" applyFont="1" applyFill="1" applyBorder="1" applyProtection="1"/>
    <xf numFmtId="42" fontId="16" fillId="3" borderId="0" xfId="0" applyNumberFormat="1" applyFont="1" applyFill="1" applyBorder="1" applyAlignment="1" applyProtection="1">
      <alignment vertical="center"/>
    </xf>
    <xf numFmtId="0" fontId="15" fillId="3" borderId="24" xfId="0" applyFont="1" applyFill="1" applyBorder="1" applyAlignment="1" applyProtection="1">
      <alignment horizontal="left" vertical="center" wrapText="1"/>
    </xf>
    <xf numFmtId="0" fontId="15" fillId="3" borderId="0" xfId="0" applyFont="1" applyFill="1" applyAlignment="1" applyProtection="1">
      <alignment horizontal="left" vertical="top" wrapText="1"/>
    </xf>
    <xf numFmtId="0" fontId="16" fillId="3" borderId="0" xfId="0" applyFont="1" applyFill="1" applyAlignment="1" applyProtection="1">
      <alignment horizontal="left" vertical="center"/>
    </xf>
    <xf numFmtId="0" fontId="15" fillId="3" borderId="0" xfId="0" applyFont="1" applyFill="1" applyAlignment="1" applyProtection="1">
      <alignment horizontal="left" vertical="center" wrapText="1"/>
    </xf>
    <xf numFmtId="0" fontId="16" fillId="5" borderId="98" xfId="0" applyFont="1" applyFill="1" applyBorder="1" applyAlignment="1" applyProtection="1">
      <alignment horizontal="left"/>
    </xf>
    <xf numFmtId="0" fontId="16" fillId="5" borderId="52" xfId="0" applyFont="1" applyFill="1" applyBorder="1" applyAlignment="1" applyProtection="1">
      <alignment horizontal="left"/>
    </xf>
    <xf numFmtId="0" fontId="15" fillId="3" borderId="24" xfId="0" applyFont="1" applyFill="1" applyBorder="1" applyAlignment="1" applyProtection="1">
      <alignment vertical="center" wrapText="1"/>
    </xf>
    <xf numFmtId="0" fontId="16" fillId="5" borderId="99" xfId="0" applyFont="1" applyFill="1" applyBorder="1" applyAlignment="1" applyProtection="1">
      <alignment horizontal="center" vertical="center" wrapText="1"/>
    </xf>
    <xf numFmtId="0" fontId="16" fillId="5" borderId="100" xfId="0" applyFont="1" applyFill="1" applyBorder="1" applyAlignment="1" applyProtection="1">
      <alignment horizontal="center" vertical="center" wrapText="1"/>
    </xf>
    <xf numFmtId="0" fontId="16" fillId="3" borderId="0" xfId="0" applyFont="1" applyFill="1" applyAlignment="1" applyProtection="1">
      <alignment horizontal="left"/>
    </xf>
    <xf numFmtId="0" fontId="15" fillId="3" borderId="0" xfId="0" applyFont="1" applyFill="1" applyAlignment="1" applyProtection="1">
      <alignment horizontal="left" vertical="top"/>
    </xf>
    <xf numFmtId="0" fontId="23" fillId="5" borderId="0" xfId="0" applyFont="1" applyFill="1" applyAlignment="1" applyProtection="1">
      <alignment horizontal="center" vertical="top" wrapText="1"/>
    </xf>
    <xf numFmtId="0" fontId="16" fillId="3" borderId="0" xfId="0" applyFont="1" applyFill="1" applyAlignment="1" applyProtection="1">
      <alignment horizontal="left" wrapText="1"/>
    </xf>
    <xf numFmtId="0" fontId="16" fillId="3" borderId="0" xfId="2" applyFont="1" applyFill="1" applyBorder="1" applyAlignment="1" applyProtection="1">
      <alignment horizontal="left"/>
    </xf>
    <xf numFmtId="0" fontId="15" fillId="3" borderId="0" xfId="0" applyFont="1" applyFill="1" applyAlignment="1" applyProtection="1">
      <alignment horizontal="left" vertical="center"/>
    </xf>
    <xf numFmtId="42" fontId="15" fillId="0" borderId="37" xfId="0" applyNumberFormat="1" applyFont="1" applyBorder="1" applyAlignment="1" applyProtection="1">
      <alignment horizontal="left" vertical="top"/>
      <protection locked="0"/>
    </xf>
    <xf numFmtId="42" fontId="15" fillId="0" borderId="4" xfId="0" applyNumberFormat="1" applyFont="1" applyBorder="1" applyAlignment="1" applyProtection="1">
      <alignment horizontal="left" vertical="top"/>
      <protection locked="0"/>
    </xf>
    <xf numFmtId="42" fontId="15" fillId="0" borderId="7" xfId="0" applyNumberFormat="1" applyFont="1" applyBorder="1" applyAlignment="1" applyProtection="1">
      <alignment horizontal="left" vertical="top"/>
      <protection locked="0"/>
    </xf>
    <xf numFmtId="42" fontId="15" fillId="0" borderId="101" xfId="0" applyNumberFormat="1" applyFont="1" applyBorder="1" applyAlignment="1" applyProtection="1">
      <alignment horizontal="center" vertical="top"/>
      <protection locked="0"/>
    </xf>
    <xf numFmtId="42" fontId="15" fillId="0" borderId="4" xfId="0" applyNumberFormat="1" applyFont="1" applyBorder="1" applyAlignment="1" applyProtection="1">
      <alignment horizontal="center" vertical="top"/>
      <protection locked="0"/>
    </xf>
    <xf numFmtId="42" fontId="15" fillId="0" borderId="38" xfId="0" applyNumberFormat="1" applyFont="1" applyBorder="1" applyAlignment="1" applyProtection="1">
      <alignment horizontal="center" vertical="top"/>
      <protection locked="0"/>
    </xf>
    <xf numFmtId="42" fontId="16" fillId="3" borderId="79" xfId="0" applyNumberFormat="1" applyFont="1" applyFill="1" applyBorder="1" applyAlignment="1" applyProtection="1">
      <alignment horizontal="center"/>
    </xf>
    <xf numFmtId="42" fontId="16" fillId="3" borderId="80" xfId="0" applyNumberFormat="1" applyFont="1" applyFill="1" applyBorder="1" applyAlignment="1" applyProtection="1">
      <alignment horizontal="center"/>
    </xf>
    <xf numFmtId="42" fontId="16" fillId="3" borderId="35" xfId="0" applyNumberFormat="1" applyFont="1" applyFill="1" applyBorder="1" applyAlignment="1" applyProtection="1">
      <alignment horizontal="center"/>
    </xf>
    <xf numFmtId="42" fontId="16" fillId="3" borderId="0" xfId="0" applyNumberFormat="1" applyFont="1" applyFill="1" applyBorder="1" applyAlignment="1" applyProtection="1">
      <alignment horizontal="center"/>
    </xf>
    <xf numFmtId="42" fontId="16" fillId="3" borderId="44" xfId="0" applyNumberFormat="1" applyFont="1" applyFill="1" applyBorder="1" applyAlignment="1" applyProtection="1">
      <alignment horizontal="center"/>
    </xf>
    <xf numFmtId="42" fontId="16" fillId="3" borderId="1" xfId="0" applyNumberFormat="1" applyFont="1" applyFill="1" applyBorder="1" applyAlignment="1" applyProtection="1">
      <alignment horizontal="center"/>
    </xf>
    <xf numFmtId="42" fontId="19" fillId="5" borderId="81" xfId="2" applyNumberFormat="1" applyFont="1" applyFill="1" applyBorder="1" applyAlignment="1" applyProtection="1">
      <alignment horizontal="center"/>
    </xf>
    <xf numFmtId="42" fontId="19" fillId="5" borderId="80" xfId="2" applyNumberFormat="1" applyFont="1" applyFill="1" applyBorder="1" applyAlignment="1" applyProtection="1">
      <alignment horizontal="center"/>
    </xf>
    <xf numFmtId="42" fontId="19" fillId="5" borderId="82" xfId="2" applyNumberFormat="1" applyFont="1" applyFill="1" applyBorder="1" applyAlignment="1" applyProtection="1">
      <alignment horizontal="center"/>
    </xf>
    <xf numFmtId="0" fontId="4" fillId="3" borderId="0" xfId="0" applyFont="1" applyFill="1" applyBorder="1" applyAlignment="1" applyProtection="1">
      <alignment horizontal="center" vertical="center"/>
    </xf>
    <xf numFmtId="42" fontId="19" fillId="5" borderId="33" xfId="2" applyNumberFormat="1" applyFont="1" applyFill="1" applyBorder="1" applyAlignment="1" applyProtection="1">
      <alignment horizontal="center"/>
    </xf>
    <xf numFmtId="42" fontId="19" fillId="5" borderId="0" xfId="2" applyNumberFormat="1" applyFont="1" applyFill="1" applyBorder="1" applyAlignment="1" applyProtection="1">
      <alignment horizontal="center"/>
    </xf>
    <xf numFmtId="42" fontId="19" fillId="5" borderId="36" xfId="2" applyNumberFormat="1" applyFont="1" applyFill="1" applyBorder="1" applyAlignment="1" applyProtection="1">
      <alignment horizontal="center"/>
    </xf>
    <xf numFmtId="42" fontId="19" fillId="5" borderId="27" xfId="2" applyNumberFormat="1" applyFont="1" applyFill="1" applyBorder="1" applyAlignment="1" applyProtection="1">
      <alignment horizontal="center"/>
    </xf>
    <xf numFmtId="42" fontId="19" fillId="5" borderId="1" xfId="2" applyNumberFormat="1" applyFont="1" applyFill="1" applyBorder="1" applyAlignment="1" applyProtection="1">
      <alignment horizontal="center"/>
    </xf>
    <xf numFmtId="42" fontId="19" fillId="5" borderId="45" xfId="2" applyNumberFormat="1" applyFont="1" applyFill="1" applyBorder="1" applyAlignment="1" applyProtection="1">
      <alignment horizontal="center"/>
    </xf>
    <xf numFmtId="42" fontId="16" fillId="0" borderId="39" xfId="0" applyNumberFormat="1" applyFont="1" applyBorder="1" applyAlignment="1" applyProtection="1">
      <alignment horizontal="left" vertical="top"/>
    </xf>
    <xf numFmtId="42" fontId="16" fillId="0" borderId="26" xfId="0" applyNumberFormat="1" applyFont="1" applyBorder="1" applyAlignment="1" applyProtection="1">
      <alignment horizontal="left" vertical="top"/>
    </xf>
    <xf numFmtId="42" fontId="16" fillId="0" borderId="40" xfId="0" applyNumberFormat="1" applyFont="1" applyBorder="1" applyAlignment="1" applyProtection="1">
      <alignment horizontal="left" vertical="top"/>
    </xf>
    <xf numFmtId="42" fontId="15" fillId="0" borderId="0" xfId="0" applyNumberFormat="1" applyFont="1" applyBorder="1" applyAlignment="1" applyProtection="1">
      <alignment horizontal="left" vertical="top"/>
      <protection locked="0"/>
    </xf>
    <xf numFmtId="42" fontId="15" fillId="0" borderId="36" xfId="0" applyNumberFormat="1" applyFont="1" applyBorder="1" applyAlignment="1" applyProtection="1">
      <alignment horizontal="left" vertical="top"/>
      <protection locked="0"/>
    </xf>
    <xf numFmtId="42" fontId="16" fillId="0" borderId="5" xfId="0" applyNumberFormat="1" applyFont="1" applyBorder="1" applyAlignment="1" applyProtection="1">
      <alignment horizontal="left" vertical="top"/>
    </xf>
    <xf numFmtId="42" fontId="16" fillId="0" borderId="19" xfId="0" applyNumberFormat="1" applyFont="1" applyBorder="1" applyAlignment="1" applyProtection="1">
      <alignment horizontal="left" vertical="top"/>
    </xf>
    <xf numFmtId="42" fontId="15" fillId="0" borderId="35" xfId="0" applyNumberFormat="1" applyFont="1" applyBorder="1" applyAlignment="1" applyProtection="1">
      <alignment horizontal="left" vertical="top"/>
    </xf>
    <xf numFmtId="42" fontId="15" fillId="0" borderId="0" xfId="0" applyNumberFormat="1" applyFont="1" applyBorder="1" applyAlignment="1" applyProtection="1">
      <alignment horizontal="left" vertical="top"/>
    </xf>
    <xf numFmtId="42" fontId="15" fillId="0" borderId="8" xfId="0" applyNumberFormat="1" applyFont="1" applyBorder="1" applyAlignment="1" applyProtection="1">
      <alignment horizontal="left" vertical="top"/>
    </xf>
    <xf numFmtId="42" fontId="15" fillId="0" borderId="33" xfId="0" applyNumberFormat="1" applyFont="1" applyBorder="1" applyAlignment="1" applyProtection="1">
      <alignment horizontal="left" vertical="top"/>
      <protection locked="0"/>
    </xf>
    <xf numFmtId="42" fontId="15" fillId="0" borderId="38" xfId="0" applyNumberFormat="1" applyFont="1" applyBorder="1" applyAlignment="1" applyProtection="1">
      <alignment horizontal="left" vertical="top"/>
      <protection locked="0"/>
    </xf>
    <xf numFmtId="42" fontId="16" fillId="5" borderId="59" xfId="0" applyNumberFormat="1" applyFont="1" applyFill="1" applyBorder="1" applyAlignment="1" applyProtection="1">
      <alignment horizontal="left"/>
    </xf>
    <xf numFmtId="42" fontId="16" fillId="5" borderId="11" xfId="0" applyNumberFormat="1" applyFont="1" applyFill="1" applyBorder="1" applyAlignment="1" applyProtection="1">
      <alignment horizontal="left"/>
    </xf>
    <xf numFmtId="42" fontId="16" fillId="5" borderId="92" xfId="0" applyNumberFormat="1" applyFont="1" applyFill="1" applyBorder="1" applyAlignment="1" applyProtection="1">
      <alignment horizontal="left"/>
    </xf>
    <xf numFmtId="42" fontId="16" fillId="3" borderId="0" xfId="0" applyNumberFormat="1" applyFont="1" applyFill="1" applyBorder="1" applyAlignment="1" applyProtection="1">
      <alignment horizontal="left" vertical="center" wrapText="1"/>
    </xf>
    <xf numFmtId="42" fontId="15" fillId="0" borderId="0" xfId="0" applyNumberFormat="1" applyFont="1" applyBorder="1" applyAlignment="1" applyProtection="1">
      <alignment horizontal="left"/>
    </xf>
    <xf numFmtId="0" fontId="3" fillId="3" borderId="0" xfId="0" applyFont="1" applyFill="1" applyBorder="1" applyAlignment="1" applyProtection="1">
      <alignment vertical="center"/>
    </xf>
    <xf numFmtId="42" fontId="15" fillId="0" borderId="44" xfId="0" applyNumberFormat="1" applyFont="1" applyBorder="1" applyAlignment="1" applyProtection="1">
      <alignment horizontal="left"/>
      <protection locked="0"/>
    </xf>
    <xf numFmtId="42" fontId="15" fillId="0" borderId="1" xfId="0" applyNumberFormat="1" applyFont="1" applyBorder="1" applyAlignment="1" applyProtection="1">
      <alignment horizontal="left"/>
      <protection locked="0"/>
    </xf>
    <xf numFmtId="42" fontId="15" fillId="0" borderId="9" xfId="0" applyNumberFormat="1" applyFont="1" applyBorder="1" applyAlignment="1" applyProtection="1">
      <alignment horizontal="left"/>
      <protection locked="0"/>
    </xf>
    <xf numFmtId="42" fontId="16" fillId="5" borderId="72" xfId="2" applyNumberFormat="1" applyFont="1" applyFill="1" applyBorder="1" applyAlignment="1" applyProtection="1">
      <alignment horizontal="left"/>
    </xf>
    <xf numFmtId="42" fontId="16" fillId="5" borderId="73" xfId="2" applyNumberFormat="1" applyFont="1" applyFill="1" applyBorder="1" applyAlignment="1" applyProtection="1">
      <alignment horizontal="left"/>
    </xf>
    <xf numFmtId="42" fontId="16" fillId="5" borderId="74" xfId="2" applyNumberFormat="1" applyFont="1" applyFill="1" applyBorder="1" applyAlignment="1" applyProtection="1">
      <alignment horizontal="left"/>
    </xf>
    <xf numFmtId="0" fontId="5" fillId="3" borderId="0" xfId="0" applyFont="1" applyFill="1" applyBorder="1" applyAlignment="1" applyProtection="1">
      <alignment horizontal="center" vertical="center"/>
    </xf>
    <xf numFmtId="0" fontId="0" fillId="3" borderId="0" xfId="0" applyFill="1" applyBorder="1" applyAlignment="1" applyProtection="1">
      <alignment vertical="center"/>
    </xf>
    <xf numFmtId="42" fontId="15" fillId="0" borderId="91" xfId="0" applyNumberFormat="1" applyFont="1" applyBorder="1" applyAlignment="1" applyProtection="1">
      <alignment horizontal="left"/>
    </xf>
    <xf numFmtId="42" fontId="15" fillId="0" borderId="14" xfId="0" applyNumberFormat="1" applyFont="1" applyBorder="1" applyAlignment="1" applyProtection="1">
      <alignment horizontal="left"/>
    </xf>
    <xf numFmtId="42" fontId="15" fillId="0" borderId="15" xfId="0" applyNumberFormat="1" applyFont="1" applyBorder="1" applyAlignment="1" applyProtection="1">
      <alignment horizontal="left"/>
    </xf>
    <xf numFmtId="42" fontId="15" fillId="0" borderId="90" xfId="0" applyNumberFormat="1" applyFont="1" applyBorder="1" applyAlignment="1" applyProtection="1">
      <alignment horizontal="left"/>
    </xf>
    <xf numFmtId="42" fontId="15" fillId="0" borderId="31" xfId="0" applyNumberFormat="1" applyFont="1" applyBorder="1" applyAlignment="1" applyProtection="1">
      <alignment horizontal="left"/>
    </xf>
    <xf numFmtId="42" fontId="15" fillId="0" borderId="25" xfId="0" applyNumberFormat="1" applyFont="1" applyBorder="1" applyAlignment="1" applyProtection="1">
      <alignment horizontal="left"/>
    </xf>
    <xf numFmtId="42" fontId="16" fillId="5" borderId="59" xfId="0" applyNumberFormat="1" applyFont="1" applyFill="1" applyBorder="1" applyAlignment="1" applyProtection="1">
      <alignment horizontal="center"/>
    </xf>
    <xf numFmtId="42" fontId="16" fillId="5" borderId="18" xfId="0" applyNumberFormat="1" applyFont="1" applyFill="1" applyBorder="1" applyAlignment="1" applyProtection="1">
      <alignment horizontal="center"/>
    </xf>
    <xf numFmtId="42" fontId="15" fillId="0" borderId="63" xfId="0" applyNumberFormat="1" applyFont="1" applyBorder="1" applyAlignment="1">
      <alignment horizontal="center" vertical="center"/>
    </xf>
    <xf numFmtId="42" fontId="15" fillId="0" borderId="52" xfId="0" applyNumberFormat="1" applyFont="1" applyBorder="1" applyAlignment="1">
      <alignment horizontal="center" vertical="center"/>
    </xf>
    <xf numFmtId="42" fontId="15" fillId="0" borderId="44" xfId="0" applyNumberFormat="1" applyFont="1" applyBorder="1" applyAlignment="1">
      <alignment horizontal="center" vertical="center"/>
    </xf>
    <xf numFmtId="42" fontId="15" fillId="0" borderId="9" xfId="0" applyNumberFormat="1" applyFont="1" applyBorder="1" applyAlignment="1">
      <alignment horizontal="center" vertical="center"/>
    </xf>
    <xf numFmtId="42" fontId="16" fillId="0" borderId="63" xfId="0" applyNumberFormat="1" applyFont="1" applyBorder="1" applyAlignment="1" applyProtection="1">
      <alignment horizontal="center" vertical="top" wrapText="1"/>
    </xf>
    <xf numFmtId="42" fontId="16" fillId="0" borderId="16" xfId="0" applyNumberFormat="1" applyFont="1" applyBorder="1" applyAlignment="1" applyProtection="1">
      <alignment horizontal="center" vertical="top" wrapText="1"/>
    </xf>
    <xf numFmtId="42" fontId="16" fillId="0" borderId="3" xfId="0" applyNumberFormat="1" applyFont="1" applyBorder="1" applyAlignment="1" applyProtection="1">
      <alignment horizontal="center" vertical="top" wrapText="1"/>
    </xf>
    <xf numFmtId="42" fontId="16" fillId="0" borderId="35" xfId="0" applyNumberFormat="1" applyFont="1" applyBorder="1" applyAlignment="1" applyProtection="1">
      <alignment horizontal="center" vertical="top" wrapText="1"/>
    </xf>
    <xf numFmtId="42" fontId="16" fillId="0" borderId="0" xfId="0" applyNumberFormat="1" applyFont="1" applyBorder="1" applyAlignment="1" applyProtection="1">
      <alignment horizontal="center" vertical="top" wrapText="1"/>
    </xf>
    <xf numFmtId="42" fontId="16" fillId="0" borderId="6" xfId="0" applyNumberFormat="1" applyFont="1" applyBorder="1" applyAlignment="1" applyProtection="1">
      <alignment horizontal="center" vertical="top" wrapText="1"/>
    </xf>
  </cellXfs>
  <cellStyles count="3">
    <cellStyle name="Currency" xfId="1" builtinId="4"/>
    <cellStyle name="Normal" xfId="0" builtinId="0"/>
    <cellStyle name="Output" xfId="2" builtin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6" name="Picture 1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7" name="Picture 1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8" name="Picture 1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9" name="Picture 1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0" name="Picture 1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1" name="Picture 1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2" name="Picture 1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3" name="Picture 1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4" name="Picture 1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5" name="Picture 1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6" name="Picture 1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7" name="Picture 1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8" name="Picture 1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9" name="Picture 1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0" name="Picture 1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1" name="Picture 1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2" name="Picture 1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3" name="Picture 1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4" name="Picture 1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5" name="Picture 1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6" name="Picture 1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7" name="Picture 1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8" name="Picture 1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9" name="Picture 1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0" name="Picture 1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1" name="Picture 1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2" name="Picture 1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3" name="Picture 12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4" name="Picture 12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5" name="Picture 12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6" name="Picture 12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7" name="Picture 12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8" name="Picture 12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09" name="Picture 12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0" name="Picture 12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1" name="Picture 12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2" name="Picture 12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3" name="Picture 12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4" name="Picture 12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5" name="Picture 12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6" name="Picture 12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7" name="Picture 12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8" name="Picture 12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19" name="Picture 12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0" name="Picture 12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1" name="Picture 12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2" name="Picture 12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3" name="Picture 12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4" name="Picture 12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5" name="Picture 12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6" name="Picture 12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7" name="Picture 12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8" name="Picture 12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29" name="Picture 12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0" name="Picture 12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1" name="Picture 12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2" name="Picture 12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3" name="Picture 12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4" name="Picture 12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5" name="Picture 12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6" name="Picture 12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7" name="Picture 12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8" name="Picture 12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39" name="Picture 12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0" name="Picture 12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1" name="Picture 12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2" name="Picture 12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3" name="Picture 12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4" name="Picture 12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5" name="Picture 12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6" name="Picture 12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7" name="Picture 12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8" name="Picture 12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49" name="Picture 12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0" name="Picture 12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1" name="Picture 12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2" name="Picture 12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3" name="Picture 12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4" name="Picture 12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5" name="Picture 12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6" name="Picture 12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7" name="Picture 12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8" name="Picture 12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59" name="Picture 12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0" name="Picture 12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1" name="Picture 12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2" name="Picture 12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3" name="Picture 12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4" name="Picture 12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5" name="Picture 12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6" name="Picture 12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7" name="Picture 12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8" name="Picture 12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69" name="Picture 12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0" name="Picture 12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1" name="Picture 12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2" name="Picture 12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3" name="Picture 12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4" name="Picture 12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5" name="Picture 12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6" name="Picture 12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7" name="Picture 12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8" name="Picture 12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79" name="Picture 12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80" name="Picture 12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81" name="Picture 12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82" name="Picture 12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283" name="Picture 12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4" name="Picture 12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5" name="Picture 12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6" name="Picture 12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7" name="Picture 12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8" name="Picture 12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89" name="Picture 12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0" name="Picture 12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1" name="Picture 12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2" name="Picture 12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3" name="Picture 12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4" name="Picture 12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5" name="Picture 12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6" name="Picture 129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7" name="Picture 129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8" name="Picture 129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99" name="Picture 129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0" name="Picture 129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1" name="Picture 130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2" name="Picture 130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3" name="Picture 130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4" name="Picture 130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5" name="Picture 130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6" name="Picture 130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7" name="Picture 130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8" name="Picture 130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09" name="Picture 13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0" name="Picture 13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1" name="Picture 13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2" name="Picture 13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3" name="Picture 13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4" name="Picture 13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5" name="Picture 13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6" name="Picture 13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7" name="Picture 13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8" name="Picture 13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319" name="Picture 13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0" name="Picture 1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1" name="Picture 1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2" name="Picture 1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3" name="Picture 1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4" name="Picture 1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5" name="Picture 1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6" name="Picture 1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7" name="Picture 1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8" name="Picture 1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9" name="Picture 1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0" name="Picture 1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1" name="Picture 1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2" name="Picture 1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3" name="Picture 1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4" name="Picture 1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5" name="Picture 1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6" name="Picture 1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7" name="Picture 1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8" name="Picture 1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9" name="Picture 1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0" name="Picture 1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1" name="Picture 1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2" name="Picture 1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3" name="Picture 1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4" name="Picture 1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5" name="Picture 1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6" name="Picture 1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7" name="Picture 1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8" name="Picture 1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9" name="Picture 1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0" name="Picture 1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1" name="Picture 1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2" name="Picture 1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3" name="Picture 1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4" name="Picture 1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5" name="Picture 1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6" name="Picture 1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7" name="Picture 1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8" name="Picture 1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9" name="Picture 1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0" name="Picture 1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1" name="Picture 1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2" name="Picture 1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3" name="Picture 1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4" name="Picture 1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5" name="Picture 1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6" name="Picture 1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7" name="Picture 1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8" name="Picture 1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9" name="Picture 1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0" name="Picture 1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1" name="Picture 1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2" name="Picture 1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3" name="Picture 1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4" name="Picture 1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5" name="Picture 1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6" name="Picture 1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7" name="Picture 13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8" name="Picture 13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9" name="Picture 13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0" name="Picture 13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1" name="Picture 13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2" name="Picture 13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3" name="Picture 13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4" name="Picture 13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5" name="Picture 13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6" name="Picture 13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7" name="Picture 13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8" name="Picture 13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9" name="Picture 13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0" name="Picture 13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1" name="Picture 13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2" name="Picture 13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3" name="Picture 13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4" name="Picture 13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5" name="Picture 13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6" name="Picture 13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7" name="Picture 13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8" name="Picture 13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9" name="Picture 13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0" name="Picture 13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1" name="Picture 14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2" name="Picture 14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3" name="Picture 14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4" name="Picture 14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5" name="Picture 14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6" name="Picture 14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7" name="Picture 14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8" name="Picture 14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9" name="Picture 14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0" name="Picture 14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1" name="Picture 14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2" name="Picture 14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3" name="Picture 14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4" name="Picture 14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5" name="Picture 14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6" name="Picture 14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7" name="Picture 14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8" name="Picture 14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9" name="Picture 14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0" name="Picture 14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1" name="Picture 14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2" name="Picture 14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3" name="Picture 14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4" name="Picture 14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5" name="Picture 14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6" name="Picture 14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7" name="Picture 14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8" name="Picture 14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9" name="Picture 14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0" name="Picture 14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1" name="Picture 14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2" name="Picture 14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3" name="Picture 14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4" name="Picture 14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5" name="Picture 14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6" name="Picture 14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7" name="Picture 14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8" name="Picture 14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9" name="Picture 14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0" name="Picture 14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1" name="Picture 14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2" name="Picture 14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3" name="Picture 14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4" name="Picture 1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5" name="Picture 1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6" name="Picture 1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7" name="Picture 1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8" name="Picture 1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9" name="Picture 1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0" name="Picture 1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1" name="Picture 1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2" name="Picture 1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3" name="Picture 1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4" name="Picture 1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5" name="Picture 14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6" name="Picture 14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7" name="Picture 14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8" name="Picture 14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9" name="Picture 14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0" name="Picture 14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1" name="Picture 14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2" name="Picture 14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3" name="Picture 14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4" name="Picture 14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5" name="Picture 14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6" name="Picture 14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7" name="Picture 14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8" name="Picture 14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9" name="Picture 14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0" name="Picture 14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1" name="Picture 14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2" name="Picture 14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3" name="Picture 14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4" name="Picture 14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5" name="Picture 14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6" name="Picture 14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7" name="Picture 14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8" name="Picture 14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9" name="Picture 14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0" name="Picture 14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1" name="Picture 14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2" name="Picture 14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3" name="Picture 14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4" name="Picture 14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5" name="Picture 14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6" name="Picture 14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7" name="Picture 14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8" name="Picture 14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9" name="Picture 14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0" name="Picture 14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1" name="Picture 14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2" name="Picture 14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3" name="Picture 14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4" name="Picture 14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5" name="Picture 14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6" name="Picture 14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7" name="Picture 14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8" name="Picture 14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9" name="Picture 14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0" name="Picture 14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1" name="Picture 15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2" name="Picture 15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3" name="Picture 15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4" name="Picture 15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5" name="Picture 15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6" name="Picture 15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7" name="Picture 15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8" name="Picture 15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9" name="Picture 15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0" name="Picture 15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1" name="Picture 15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2" name="Picture 15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3" name="Picture 15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4" name="Picture 15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5" name="Picture 15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6" name="Picture 15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7" name="Picture 15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8" name="Picture 15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9" name="Picture 15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0" name="Picture 15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1" name="Picture 15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2" name="Picture 15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3" name="Picture 15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4" name="Picture 15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5" name="Picture 15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6" name="Picture 15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7" name="Picture 15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8" name="Picture 15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9" name="Picture 15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0" name="Picture 15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1" name="Picture 15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2" name="Picture 15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3" name="Picture 15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4" name="Picture 15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5" name="Picture 15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36" name="Picture 15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37" name="Picture 15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38" name="Picture 15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39" name="Picture 15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0" name="Picture 15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1" name="Picture 15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2" name="Picture 15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3" name="Picture 15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4" name="Picture 15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5" name="Picture 15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6" name="Picture 15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7" name="Picture 15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8" name="Picture 15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49" name="Picture 15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0" name="Picture 15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1" name="Picture 15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2" name="Picture 15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3" name="Picture 15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4" name="Picture 15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5" name="Picture 15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6" name="Picture 15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7" name="Picture 15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8" name="Picture 15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59" name="Picture 15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0" name="Picture 15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1" name="Picture 15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2" name="Picture 15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3" name="Picture 15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4" name="Picture 15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5" name="Picture 15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6" name="Picture 15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7" name="Picture 15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8" name="Picture 15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69" name="Picture 15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70" name="Picture 15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571" name="Picture 15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2" name="Picture 1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3" name="Picture 1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4" name="Picture 1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5" name="Picture 1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6" name="Picture 1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7" name="Picture 1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8" name="Picture 1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9" name="Picture 1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0" name="Picture 1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1" name="Picture 1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2" name="Picture 1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3" name="Picture 1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4" name="Picture 1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5" name="Picture 1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6" name="Picture 1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7" name="Picture 1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8" name="Picture 1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9" name="Picture 1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0" name="Picture 1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1" name="Picture 1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2" name="Picture 1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3" name="Picture 1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4" name="Picture 1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5" name="Picture 1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6" name="Picture 1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7" name="Picture 1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8" name="Picture 1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9" name="Picture 1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0" name="Picture 1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1" name="Picture 1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2" name="Picture 1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3" name="Picture 1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4" name="Picture 1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5" name="Picture 1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6" name="Picture 1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7" name="Picture 1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8" name="Picture 1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9" name="Picture 1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0" name="Picture 1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1" name="Picture 1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2" name="Picture 1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3" name="Picture 1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4" name="Picture 1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5" name="Picture 1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6" name="Picture 1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7" name="Picture 1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8" name="Picture 1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9" name="Picture 1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0" name="Picture 1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1" name="Picture 1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2" name="Picture 1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3" name="Picture 1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4" name="Picture 16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5" name="Picture 16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6" name="Picture 16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7" name="Picture 16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8" name="Picture 16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9" name="Picture 16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0" name="Picture 16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1" name="Picture 16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2" name="Picture 16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3" name="Picture 16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4" name="Picture 16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5" name="Picture 16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6" name="Picture 16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7" name="Picture 16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8" name="Picture 16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9" name="Picture 16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0" name="Picture 16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1" name="Picture 16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2" name="Picture 16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3" name="Picture 16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4" name="Picture 16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5" name="Picture 16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6" name="Picture 16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7" name="Picture 16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8" name="Picture 16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9" name="Picture 16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0" name="Picture 16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1" name="Picture 16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2" name="Picture 16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3" name="Picture 16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4" name="Picture 16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5" name="Picture 16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6" name="Picture 16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7" name="Picture 16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8" name="Picture 16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9" name="Picture 16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0" name="Picture 16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1" name="Picture 16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2" name="Picture 16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3" name="Picture 16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4" name="Picture 16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5" name="Picture 16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6" name="Picture 16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7" name="Picture 16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8" name="Picture 16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9" name="Picture 16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0" name="Picture 16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1" name="Picture 16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2" name="Picture 16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3" name="Picture 16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4" name="Picture 16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5" name="Picture 16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6" name="Picture 16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7" name="Picture 16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8" name="Picture 16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9" name="Picture 16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0" name="Picture 16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1" name="Picture 16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2" name="Picture 16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3" name="Picture 16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4" name="Picture 16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5" name="Picture 16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6" name="Picture 16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7" name="Picture 16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8" name="Picture 16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9" name="Picture 16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0" name="Picture 16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1" name="Picture 16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2" name="Picture 16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3" name="Picture 16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4" name="Picture 16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5" name="Picture 16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6" name="Picture 16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7" name="Picture 16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8" name="Picture 16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9" name="Picture 16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0" name="Picture 16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1" name="Picture 17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2" name="Picture 17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3" name="Picture 17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4" name="Picture 17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5" name="Picture 17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6" name="Picture 17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7" name="Picture 17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8" name="Picture 17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9" name="Picture 17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0" name="Picture 17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1" name="Picture 17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2" name="Picture 17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3" name="Picture 17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4" name="Picture 17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5" name="Picture 17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6" name="Picture 17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7" name="Picture 17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8" name="Picture 17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9" name="Picture 17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0" name="Picture 17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1" name="Picture 17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2" name="Picture 17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3" name="Picture 17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4" name="Picture 17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5" name="Picture 17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6" name="Picture 17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7" name="Picture 17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8" name="Picture 17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9" name="Picture 17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0" name="Picture 17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1" name="Picture 17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2" name="Picture 17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3" name="Picture 17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4" name="Picture 17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5" name="Picture 17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6" name="Picture 17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7" name="Picture 1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8" name="Picture 1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9" name="Picture 1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0" name="Picture 1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1" name="Picture 1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2" name="Picture 1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3" name="Picture 1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4" name="Picture 1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5" name="Picture 1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6" name="Picture 1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7" name="Picture 1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8" name="Picture 1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9" name="Picture 1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0" name="Picture 1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1" name="Picture 1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2" name="Picture 1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3" name="Picture 1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4" name="Picture 1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5" name="Picture 1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6" name="Picture 1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7" name="Picture 1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8" name="Picture 1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9" name="Picture 1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0" name="Picture 1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1" name="Picture 1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2" name="Picture 1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3" name="Picture 1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4" name="Picture 1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5" name="Picture 1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6" name="Picture 1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7" name="Picture 1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8" name="Picture 1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9" name="Picture 1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0" name="Picture 1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1" name="Picture 1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2" name="Picture 1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3" name="Picture 1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4" name="Picture 1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5" name="Picture 1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6" name="Picture 1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7" name="Picture 1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8" name="Picture 1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9" name="Picture 1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0" name="Picture 1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1" name="Picture 1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2" name="Picture 1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3" name="Picture 1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4" name="Picture 1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5" name="Picture 1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6" name="Picture 1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7" name="Picture 1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8" name="Picture 1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9" name="Picture 1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0" name="Picture 1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1" name="Picture 1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2" name="Picture 1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3" name="Picture 1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4" name="Picture 1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5" name="Picture 1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6" name="Picture 1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7" name="Picture 1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8" name="Picture 1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9" name="Picture 1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0" name="Picture 1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1" name="Picture 1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2" name="Picture 1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3" name="Picture 1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4" name="Picture 1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5" name="Picture 1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6" name="Picture 1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7" name="Picture 1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8" name="Picture 1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9" name="Picture 1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0" name="Picture 1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1" name="Picture 1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2" name="Picture 1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3" name="Picture 1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4" name="Picture 1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5" name="Picture 1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6" name="Picture 1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7" name="Picture 1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8" name="Picture 1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9" name="Picture 1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0" name="Picture 1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1" name="Picture 1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2" name="Picture 1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3" name="Picture 1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4" name="Picture 1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5" name="Picture 1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6" name="Picture 1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7" name="Picture 1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8" name="Picture 1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9" name="Picture 1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0" name="Picture 1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1" name="Picture 1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2" name="Picture 1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3" name="Picture 1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4" name="Picture 1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5" name="Picture 1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6" name="Picture 1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7" name="Picture 1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8" name="Picture 1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9" name="Picture 1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0" name="Picture 1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1" name="Picture 1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2" name="Picture 1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3" name="Picture 1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4" name="Picture 1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5" name="Picture 1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6" name="Picture 1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7" name="Picture 1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8" name="Picture 1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9" name="Picture 1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0" name="Picture 1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1" name="Picture 1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2" name="Picture 1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3" name="Picture 1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4" name="Picture 1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5" name="Picture 1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6" name="Picture 1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7" name="Picture 1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8" name="Picture 1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9" name="Picture 1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0" name="Picture 1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1" name="Picture 18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2" name="Picture 18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3" name="Picture 18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4" name="Picture 18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5" name="Picture 18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6" name="Picture 18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7" name="Picture 18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8" name="Picture 18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9" name="Picture 18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0" name="Picture 18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1" name="Picture 18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2" name="Picture 18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3" name="Picture 18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4" name="Picture 18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5" name="Picture 18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6" name="Picture 18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7" name="Picture 18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8" name="Picture 18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9" name="Picture 18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0" name="Picture 18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1" name="Picture 18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2" name="Picture 18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3" name="Picture 18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4" name="Picture 18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5" name="Picture 18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6" name="Picture 1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7" name="Picture 1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8" name="Picture 1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9" name="Picture 1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0" name="Picture 1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1" name="Picture 1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2" name="Picture 1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3" name="Picture 1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4" name="Picture 18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5" name="Picture 18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6" name="Picture 18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7" name="Picture 18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8" name="Picture 18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9" name="Picture 18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0" name="Picture 18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1" name="Picture 19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2" name="Picture 1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3" name="Picture 1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4" name="Picture 1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5" name="Picture 1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6" name="Picture 1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7" name="Picture 1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8" name="Picture 1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9" name="Picture 1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0" name="Picture 1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1" name="Picture 19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2" name="Picture 19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3" name="Picture 1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4" name="Picture 1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5" name="Picture 1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6" name="Picture 1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7" name="Picture 1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8" name="Picture 1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9" name="Picture 1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0" name="Picture 1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1" name="Picture 1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2" name="Picture 1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3" name="Picture 1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4" name="Picture 1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5" name="Picture 1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6" name="Picture 1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7" name="Picture 1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8" name="Picture 1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9" name="Picture 1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0" name="Picture 1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1" name="Picture 1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2" name="Picture 1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3" name="Picture 1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4" name="Picture 1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5" name="Picture 1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6" name="Picture 1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7" name="Picture 1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8" name="Picture 1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9" name="Picture 1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0" name="Picture 1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1" name="Picture 1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2" name="Picture 1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3" name="Picture 1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4" name="Picture 1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5" name="Picture 1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6" name="Picture 1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7" name="Picture 1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8" name="Picture 1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9" name="Picture 1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0" name="Picture 1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1" name="Picture 1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2" name="Picture 1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3" name="Picture 19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4" name="Picture 19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5" name="Picture 19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6" name="Picture 19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7" name="Picture 19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8" name="Picture 19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9" name="Picture 19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0" name="Picture 19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1" name="Picture 19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2" name="Picture 19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3" name="Picture 19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4" name="Picture 1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5" name="Picture 1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6" name="Picture 1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7" name="Picture 1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8" name="Picture 19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9" name="Picture 19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0" name="Picture 19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1" name="Picture 19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2" name="Picture 19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3" name="Picture 19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4" name="Picture 19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5" name="Picture 19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6" name="Picture 19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7" name="Picture 19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8" name="Picture 1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9" name="Picture 1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0" name="Picture 1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1" name="Picture 19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2" name="Picture 19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3" name="Picture 19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4" name="Picture 19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5" name="Picture 19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6" name="Picture 19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7" name="Picture 19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8" name="Picture 19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9" name="Picture 19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0" name="Picture 19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1" name="Picture 19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2" name="Picture 19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3" name="Picture 1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4" name="Picture 1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5" name="Picture 1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6" name="Picture 19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7" name="Picture 19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8" name="Picture 19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9" name="Picture 19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0" name="Picture 19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1" name="Picture 20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2" name="Picture 20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3" name="Picture 20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4" name="Picture 20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5" name="Picture 20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6" name="Picture 20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7" name="Picture 20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8" name="Picture 20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9" name="Picture 20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0" name="Picture 20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1" name="Picture 20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2" name="Picture 20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3" name="Picture 20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4" name="Picture 20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5" name="Picture 20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6" name="Picture 20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7" name="Picture 20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8" name="Picture 20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9" name="Picture 20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0" name="Picture 20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1" name="Picture 20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2" name="Picture 20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3" name="Picture 20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4" name="Picture 2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5" name="Picture 2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6" name="Picture 2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7" name="Picture 2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8" name="Picture 2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9" name="Picture 2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0" name="Picture 2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1" name="Picture 2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2" name="Picture 20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3" name="Picture 20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4" name="Picture 20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5" name="Picture 20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6" name="Picture 20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7" name="Picture 20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8" name="Picture 20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9" name="Picture 20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0" name="Picture 20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1" name="Picture 20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2" name="Picture 20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3" name="Picture 20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4" name="Picture 20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5" name="Picture 20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6" name="Picture 20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7" name="Picture 20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8" name="Picture 20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9" name="Picture 20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0" name="Picture 20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1" name="Picture 20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2" name="Picture 20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3" name="Picture 20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4" name="Picture 20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5" name="Picture 20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6" name="Picture 20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7" name="Picture 20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8" name="Picture 20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9" name="Picture 20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0" name="Picture 20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1" name="Picture 20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2" name="Picture 2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3" name="Picture 2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4" name="Picture 2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5" name="Picture 2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6" name="Picture 2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7" name="Picture 2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8" name="Picture 2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9" name="Picture 2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0" name="Picture 2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1" name="Picture 2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2" name="Picture 2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3" name="Picture 2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4" name="Picture 2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5" name="Picture 2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6" name="Picture 2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7" name="Picture 2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8" name="Picture 2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9" name="Picture 2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0" name="Picture 2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1" name="Picture 2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2" name="Picture 2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3" name="Picture 2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4" name="Picture 2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5" name="Picture 2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6" name="Picture 2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7" name="Picture 2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8" name="Picture 2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9" name="Picture 2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0" name="Picture 2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1" name="Picture 2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2" name="Picture 2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3" name="Picture 2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4" name="Picture 2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5" name="Picture 2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6" name="Picture 2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7" name="Picture 2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8" name="Picture 2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9" name="Picture 2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0" name="Picture 2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1" name="Picture 2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2" name="Picture 2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3" name="Picture 2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4" name="Picture 2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5" name="Picture 2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6" name="Picture 2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7" name="Picture 2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8" name="Picture 2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9" name="Picture 2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0" name="Picture 2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1" name="Picture 2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2" name="Picture 2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3" name="Picture 2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4" name="Picture 2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5" name="Picture 2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6" name="Picture 2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7" name="Picture 2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8" name="Picture 2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9" name="Picture 2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0" name="Picture 2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1" name="Picture 2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2" name="Picture 2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3" name="Picture 2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4" name="Picture 2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5" name="Picture 2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6" name="Picture 2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7" name="Picture 2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8" name="Picture 2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9" name="Picture 2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0" name="Picture 2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1" name="Picture 2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2" name="Picture 2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3" name="Picture 2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4" name="Picture 2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5" name="Picture 2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6" name="Picture 2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7" name="Picture 2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8" name="Picture 2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9" name="Picture 21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0" name="Picture 21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1" name="Picture 2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2" name="Picture 2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3" name="Picture 2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4" name="Picture 2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5" name="Picture 2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6" name="Picture 2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7" name="Picture 21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8" name="Picture 21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9" name="Picture 21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0" name="Picture 21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1" name="Picture 21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2" name="Picture 21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3" name="Picture 21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4" name="Picture 21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5" name="Picture 21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6" name="Picture 21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7" name="Picture 21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8" name="Picture 21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9" name="Picture 21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0" name="Picture 21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1" name="Picture 21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2" name="Picture 21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3" name="Picture 21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4" name="Picture 21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5" name="Picture 21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6" name="Picture 21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7" name="Picture 21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8" name="Picture 21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9" name="Picture 21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0" name="Picture 21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1" name="Picture 21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2" name="Picture 21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3" name="Picture 21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4" name="Picture 2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5" name="Picture 2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6" name="Picture 2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7" name="Picture 2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8" name="Picture 2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9" name="Picture 2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0" name="Picture 2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1" name="Picture 2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2" name="Picture 2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3" name="Picture 2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4" name="Picture 2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5" name="Picture 2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6" name="Picture 2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7" name="Picture 2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8" name="Picture 2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9" name="Picture 2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0" name="Picture 2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1" name="Picture 2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2" name="Picture 2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3" name="Picture 2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4" name="Picture 2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5" name="Picture 2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6" name="Picture 2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7" name="Picture 2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8" name="Picture 21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9" name="Picture 21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0" name="Picture 2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1" name="Picture 2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2" name="Picture 2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3" name="Picture 2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4" name="Picture 2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5" name="Picture 2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6" name="Picture 2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7" name="Picture 2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8" name="Picture 2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9" name="Picture 2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0" name="Picture 2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1" name="Picture 2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2" name="Picture 2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3" name="Picture 2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4" name="Picture 2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5" name="Picture 2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6" name="Picture 2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7" name="Picture 2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8" name="Picture 2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9" name="Picture 2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0" name="Picture 2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1" name="Picture 2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2" name="Picture 2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3" name="Picture 2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4" name="Picture 2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5" name="Picture 2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6" name="Picture 2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7" name="Picture 2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8" name="Picture 2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9" name="Picture 2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0" name="Picture 2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1" name="Picture 2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2" name="Picture 2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3" name="Picture 2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4" name="Picture 2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5" name="Picture 2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6" name="Picture 2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7" name="Picture 2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8" name="Picture 2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9" name="Picture 2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0" name="Picture 2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1" name="Picture 2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2" name="Picture 2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3" name="Picture 2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4" name="Picture 2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5" name="Picture 2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6" name="Picture 2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7" name="Picture 2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8" name="Picture 2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9" name="Picture 2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0" name="Picture 2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1" name="Picture 2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2" name="Picture 2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3" name="Picture 2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4" name="Picture 2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5" name="Picture 2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6" name="Picture 2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7" name="Picture 2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8" name="Picture 2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9" name="Picture 2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0" name="Picture 2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1" name="Picture 2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2" name="Picture 2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3" name="Picture 2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4" name="Picture 2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5" name="Picture 2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6" name="Picture 2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7" name="Picture 2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8" name="Picture 2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9" name="Picture 2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0" name="Picture 2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1" name="Picture 2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2" name="Picture 2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3" name="Picture 2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4" name="Picture 2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5" name="Picture 2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6" name="Picture 2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7" name="Picture 2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8" name="Picture 2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9" name="Picture 2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0" name="Picture 2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1" name="Picture 2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2" name="Picture 22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3" name="Picture 22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4" name="Picture 22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5" name="Picture 22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6" name="Picture 22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7" name="Picture 22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8" name="Picture 22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9" name="Picture 22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0" name="Picture 22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1" name="Picture 22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2" name="Picture 22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3" name="Picture 22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4" name="Picture 22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5" name="Picture 22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6" name="Picture 22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7" name="Picture 22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8" name="Picture 22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9" name="Picture 22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0" name="Picture 22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1" name="Picture 23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2" name="Picture 23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3" name="Picture 23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4" name="Picture 23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5" name="Picture 23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6" name="Picture 23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7" name="Picture 23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8" name="Picture 23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9" name="Picture 23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0" name="Picture 23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1" name="Picture 23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2" name="Picture 23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3" name="Picture 2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4" name="Picture 2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5" name="Picture 2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6" name="Picture 2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7" name="Picture 2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8" name="Picture 2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9" name="Picture 2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0" name="Picture 2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1" name="Picture 2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2" name="Picture 2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3" name="Picture 2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4" name="Picture 2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5" name="Picture 2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6" name="Picture 2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7" name="Picture 2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8" name="Picture 2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9" name="Picture 2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0" name="Picture 2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1" name="Picture 2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2" name="Picture 2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3" name="Picture 2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4" name="Picture 2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5" name="Picture 2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6" name="Picture 2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7" name="Picture 2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8" name="Picture 2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9" name="Picture 2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0" name="Picture 2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1" name="Picture 2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2" name="Picture 2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3" name="Picture 2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4" name="Picture 2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5" name="Picture 2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6" name="Picture 2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7" name="Picture 2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8" name="Picture 2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9" name="Picture 2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0" name="Picture 2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1" name="Picture 2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2" name="Picture 2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3" name="Picture 2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4" name="Picture 2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5" name="Picture 2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6" name="Picture 2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7" name="Picture 2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8" name="Picture 2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9" name="Picture 2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0" name="Picture 2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1" name="Picture 2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2" name="Picture 2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3" name="Picture 2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4" name="Picture 2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5" name="Picture 2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6" name="Picture 2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7" name="Picture 2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8" name="Picture 2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9" name="Picture 2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0" name="Picture 2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1" name="Picture 2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2" name="Picture 2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3" name="Picture 2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4" name="Picture 2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5" name="Picture 2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6" name="Picture 2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7" name="Picture 2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8" name="Picture 2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9" name="Picture 2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0" name="Picture 2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1" name="Picture 2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2" name="Picture 2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3" name="Picture 2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4" name="Picture 2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5" name="Picture 2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6" name="Picture 2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7" name="Picture 2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8" name="Picture 2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9" name="Picture 2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0" name="Picture 2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1" name="Picture 2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2" name="Picture 2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3" name="Picture 2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4" name="Picture 2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5" name="Picture 2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6" name="Picture 2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7" name="Picture 2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8" name="Picture 2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9" name="Picture 2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0" name="Picture 2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1" name="Picture 2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2" name="Picture 2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3" name="Picture 2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4" name="Picture 2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5" name="Picture 2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6" name="Picture 2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7" name="Picture 2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8" name="Picture 2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9" name="Picture 2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0" name="Picture 2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1" name="Picture 2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2" name="Picture 2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3" name="Picture 2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4" name="Picture 2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5" name="Picture 2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6" name="Picture 2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7" name="Picture 2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8" name="Picture 2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9" name="Picture 2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0" name="Picture 2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1" name="Picture 2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2" name="Picture 2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3" name="Picture 2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4" name="Picture 2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5" name="Picture 2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6" name="Picture 2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7" name="Picture 2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8" name="Picture 2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9" name="Picture 2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0" name="Picture 2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1" name="Picture 2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2" name="Picture 2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3" name="Picture 2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4" name="Picture 2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5" name="Picture 2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6" name="Picture 2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7" name="Picture 2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8" name="Picture 2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9" name="Picture 2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0" name="Picture 2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1" name="Picture 2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2" name="Picture 2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3" name="Picture 2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4" name="Picture 2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5" name="Picture 2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6" name="Picture 2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7" name="Picture 2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8" name="Picture 2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9" name="Picture 2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0" name="Picture 2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1" name="Picture 2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2" name="Picture 2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3" name="Picture 2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4" name="Picture 2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5" name="Picture 2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6" name="Picture 2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7" name="Picture 2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8" name="Picture 2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9" name="Picture 2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0" name="Picture 2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1" name="Picture 2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2" name="Picture 2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3" name="Picture 2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4" name="Picture 2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5" name="Picture 2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6" name="Picture 2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7" name="Picture 2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8" name="Picture 2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9" name="Picture 2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0" name="Picture 2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1" name="Picture 2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2" name="Picture 2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3" name="Picture 2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4" name="Picture 2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5" name="Picture 2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6" name="Picture 2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7" name="Picture 2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8" name="Picture 2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9" name="Picture 2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0" name="Picture 2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1" name="Picture 2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2" name="Picture 2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3" name="Picture 2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4" name="Picture 2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5" name="Picture 2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6" name="Picture 2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7" name="Picture 2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8" name="Picture 2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9" name="Picture 2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6" name="Picture 11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7" name="Picture 11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8" name="Picture 11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79" name="Picture 11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80" name="Picture 11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181" name="Picture 11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2" name="Picture 1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3" name="Picture 1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4" name="Picture 1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5" name="Picture 1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6" name="Picture 1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7" name="Picture 1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8" name="Picture 1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9" name="Picture 1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0" name="Picture 1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1" name="Picture 1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2" name="Picture 1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3" name="Picture 1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4" name="Picture 1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5" name="Picture 1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6" name="Picture 1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7" name="Picture 1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8" name="Picture 11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9" name="Picture 11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0" name="Picture 1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1" name="Picture 1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2" name="Picture 1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3" name="Picture 1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4" name="Picture 1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5" name="Picture 1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6" name="Picture 1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7" name="Picture 1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8" name="Picture 1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9" name="Picture 1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0" name="Picture 1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1" name="Picture 1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2" name="Picture 1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3" name="Picture 1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4" name="Picture 1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5" name="Picture 1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6" name="Picture 1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7" name="Picture 1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8" name="Picture 1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9" name="Picture 1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0" name="Picture 1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1" name="Picture 1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2" name="Picture 1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3" name="Picture 1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4" name="Picture 1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5" name="Picture 1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6" name="Picture 1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7" name="Picture 1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8" name="Picture 1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9" name="Picture 1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0" name="Picture 1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1" name="Picture 1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2" name="Picture 1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3" name="Picture 1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4" name="Picture 1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5" name="Picture 1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6" name="Picture 1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7" name="Picture 1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8" name="Picture 1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9" name="Picture 1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0" name="Picture 1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1" name="Picture 1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2" name="Picture 1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3" name="Picture 1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4" name="Picture 1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5" name="Picture 1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6" name="Picture 1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7" name="Picture 1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48" name="Picture 12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49" name="Picture 12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0" name="Picture 12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1" name="Picture 12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2" name="Picture 12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3" name="Picture 12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4" name="Picture 12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5" name="Picture 12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6" name="Picture 12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7" name="Picture 12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8" name="Picture 12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9" name="Picture 12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0" name="Picture 12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1" name="Picture 12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2" name="Picture 12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3" name="Picture 12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4" name="Picture 12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5" name="Picture 12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6" name="Picture 12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7" name="Picture 12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8" name="Picture 12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9" name="Picture 12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0" name="Picture 12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1" name="Picture 12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2" name="Picture 12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3" name="Picture 12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4" name="Picture 12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5" name="Picture 12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6" name="Picture 12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7" name="Picture 12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8" name="Picture 12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9" name="Picture 12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0" name="Picture 12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1" name="Picture 12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2" name="Picture 12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3" name="Picture 12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4" name="Picture 1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5" name="Picture 1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6" name="Picture 1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7" name="Picture 1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8" name="Picture 1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9" name="Picture 1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0" name="Picture 1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1" name="Picture 1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2" name="Picture 1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3" name="Picture 1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4" name="Picture 1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5" name="Picture 1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6" name="Picture 1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7" name="Picture 1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8" name="Picture 1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9" name="Picture 1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0" name="Picture 1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1" name="Picture 1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2" name="Picture 1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3" name="Picture 1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4" name="Picture 1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5" name="Picture 1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6" name="Picture 1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7" name="Picture 1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8" name="Picture 1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9" name="Picture 1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0" name="Picture 1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1" name="Picture 1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2" name="Picture 1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3" name="Picture 1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4" name="Picture 1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5" name="Picture 1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6" name="Picture 1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7" name="Picture 1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8" name="Picture 1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9" name="Picture 1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0" name="Picture 1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1" name="Picture 1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2" name="Picture 1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3" name="Picture 1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4" name="Picture 1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5" name="Picture 1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6" name="Picture 1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7" name="Picture 1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8" name="Picture 1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9" name="Picture 1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0" name="Picture 1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1" name="Picture 1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2" name="Picture 1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3" name="Picture 1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4" name="Picture 1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5" name="Picture 1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6" name="Picture 1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7" name="Picture 1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8" name="Picture 1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9" name="Picture 1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0" name="Picture 1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1" name="Picture 1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2" name="Picture 1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3" name="Picture 1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4" name="Picture 1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5" name="Picture 1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6" name="Picture 1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7" name="Picture 1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8" name="Picture 1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9" name="Picture 1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0" name="Picture 1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1" name="Picture 1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2" name="Picture 1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3" name="Picture 1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4" name="Picture 1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5" name="Picture 1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6" name="Picture 1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7" name="Picture 1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8" name="Picture 1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9" name="Picture 1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0" name="Picture 1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1" name="Picture 1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2" name="Picture 1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3" name="Picture 1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4" name="Picture 1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5" name="Picture 1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6" name="Picture 1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7" name="Picture 1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8" name="Picture 1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9" name="Picture 1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0" name="Picture 1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1" name="Picture 1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2" name="Picture 1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3" name="Picture 1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4" name="Picture 1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5" name="Picture 1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6" name="Picture 1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7" name="Picture 1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8" name="Picture 1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9" name="Picture 1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0" name="Picture 1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1" name="Picture 1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2" name="Picture 1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3" name="Picture 1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4" name="Picture 1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5" name="Picture 1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6" name="Picture 1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7" name="Picture 1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8" name="Picture 1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9" name="Picture 1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0" name="Picture 1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1" name="Picture 1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2" name="Picture 1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3" name="Picture 1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4" name="Picture 1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5" name="Picture 1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6" name="Picture 1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7" name="Picture 1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8" name="Picture 1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9" name="Picture 1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0" name="Picture 1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1" name="Picture 1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2" name="Picture 1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3" name="Picture 1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4" name="Picture 1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5" name="Picture 1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6" name="Picture 1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7" name="Picture 1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8" name="Picture 1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9" name="Picture 1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0" name="Picture 1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1" name="Picture 1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2" name="Picture 1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3" name="Picture 1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4" name="Picture 1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5" name="Picture 1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6" name="Picture 1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7" name="Picture 1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8" name="Picture 1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9" name="Picture 1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0" name="Picture 1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1" name="Picture 1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2" name="Picture 1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3" name="Picture 1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4" name="Picture 1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5" name="Picture 1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6" name="Picture 1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7" name="Picture 1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8" name="Picture 1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9" name="Picture 1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0" name="Picture 1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1" name="Picture 14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2" name="Picture 14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3" name="Picture 14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4" name="Picture 14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5" name="Picture 14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6" name="Picture 14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7" name="Picture 14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8" name="Picture 14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9" name="Picture 14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0" name="Picture 14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1" name="Picture 14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2" name="Picture 14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3" name="Picture 14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4" name="Picture 1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5" name="Picture 1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6" name="Picture 1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7" name="Picture 1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8" name="Picture 1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9" name="Picture 1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0" name="Picture 1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1" name="Picture 1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2" name="Picture 1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3" name="Picture 1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4" name="Picture 1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5" name="Picture 1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6" name="Picture 1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7" name="Picture 1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8" name="Picture 1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9" name="Picture 1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0" name="Picture 1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1" name="Picture 1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2" name="Picture 1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3" name="Picture 1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4" name="Picture 1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5" name="Picture 1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6" name="Picture 1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7" name="Picture 1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8" name="Picture 1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9" name="Picture 1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0" name="Picture 1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1" name="Picture 1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2" name="Picture 1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3" name="Picture 1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4" name="Picture 1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5" name="Picture 1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6" name="Picture 1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7" name="Picture 1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8" name="Picture 1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9" name="Picture 1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0" name="Picture 1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1" name="Picture 1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2" name="Picture 1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3" name="Picture 1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4" name="Picture 1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5" name="Picture 1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6" name="Picture 1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7" name="Picture 1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8" name="Picture 1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9" name="Picture 1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0" name="Picture 1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1" name="Picture 1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2" name="Picture 1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3" name="Picture 1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4" name="Picture 1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5" name="Picture 1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6" name="Picture 1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7" name="Picture 1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8" name="Picture 1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9" name="Picture 1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0" name="Picture 1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1" name="Picture 1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2" name="Picture 1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3" name="Picture 1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4" name="Picture 1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5" name="Picture 1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6" name="Picture 1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7" name="Picture 1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8" name="Picture 1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9" name="Picture 1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0" name="Picture 1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1" name="Picture 1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2" name="Picture 1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3" name="Picture 1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4" name="Picture 1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5" name="Picture 1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6" name="Picture 1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7" name="Picture 1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8" name="Picture 15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9" name="Picture 15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0" name="Picture 15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1" name="Picture 15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2" name="Picture 15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3" name="Picture 15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4" name="Picture 15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5" name="Picture 15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6" name="Picture 15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7" name="Picture 15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8" name="Picture 15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9" name="Picture 15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0" name="Picture 15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1" name="Picture 15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2" name="Picture 15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3" name="Picture 15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4" name="Picture 15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5" name="Picture 15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6" name="Picture 15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7" name="Picture 15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8" name="Picture 15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9" name="Picture 15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0" name="Picture 15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1" name="Picture 15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2" name="Picture 15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3" name="Picture 15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4" name="Picture 15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5" name="Picture 15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6" name="Picture 15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7" name="Picture 15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8" name="Picture 15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9" name="Picture 15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0" name="Picture 15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1" name="Picture 15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2" name="Picture 15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3" name="Picture 15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4" name="Picture 15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5" name="Picture 15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6" name="Picture 15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7" name="Picture 15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8" name="Picture 15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9" name="Picture 15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0" name="Picture 1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1" name="Picture 1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2" name="Picture 1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3" name="Picture 1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4" name="Picture 1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5" name="Picture 1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6" name="Picture 1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7" name="Picture 1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8" name="Picture 1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9" name="Picture 1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0" name="Picture 1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1" name="Picture 1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2" name="Picture 15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3" name="Picture 1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4" name="Picture 1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5" name="Picture 1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6" name="Picture 1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7" name="Picture 1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8" name="Picture 1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9" name="Picture 1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0" name="Picture 1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1" name="Picture 1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2" name="Picture 1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3" name="Picture 1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4" name="Picture 1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5" name="Picture 1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6" name="Picture 1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7" name="Picture 1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8" name="Picture 1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9" name="Picture 1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0" name="Picture 1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1" name="Picture 1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2" name="Picture 1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3" name="Picture 1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4" name="Picture 1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5" name="Picture 1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6" name="Picture 1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7" name="Picture 1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8" name="Picture 1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9" name="Picture 1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0" name="Picture 1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1" name="Picture 1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2" name="Picture 16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3" name="Picture 16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4" name="Picture 16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5" name="Picture 16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6" name="Picture 16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7" name="Picture 16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8" name="Picture 16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9" name="Picture 16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0" name="Picture 16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1" name="Picture 16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2" name="Picture 16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3" name="Picture 16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4" name="Picture 16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5" name="Picture 16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6" name="Picture 16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7" name="Picture 16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8" name="Picture 16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9" name="Picture 16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0" name="Picture 16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1" name="Picture 16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2" name="Picture 16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3" name="Picture 16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4" name="Picture 16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5" name="Picture 16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6" name="Picture 16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7" name="Picture 16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8" name="Picture 16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9" name="Picture 16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0" name="Picture 16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1" name="Picture 16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2" name="Picture 16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3" name="Picture 16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4" name="Picture 16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5" name="Picture 16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6" name="Picture 16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7" name="Picture 16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8" name="Picture 16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9" name="Picture 16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0" name="Picture 16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1" name="Picture 16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2" name="Picture 16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3" name="Picture 16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4" name="Picture 16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5" name="Picture 16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6" name="Picture 16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7" name="Picture 16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8" name="Picture 16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9" name="Picture 16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0" name="Picture 16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1" name="Picture 16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2" name="Picture 16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3" name="Picture 16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4" name="Picture 16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5" name="Picture 16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6" name="Picture 16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7" name="Picture 16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8" name="Picture 16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9" name="Picture 16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0" name="Picture 16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1" name="Picture 16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2" name="Picture 16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3" name="Picture 16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4" name="Picture 16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5" name="Picture 16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6" name="Picture 16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7" name="Picture 16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8" name="Picture 16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9" name="Picture 16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0" name="Picture 16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1" name="Picture 16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2" name="Picture 16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3" name="Picture 16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4" name="Picture 16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5" name="Picture 16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6" name="Picture 16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7" name="Picture 16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8" name="Picture 16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9" name="Picture 16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0" name="Picture 16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1" name="Picture 16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2" name="Picture 16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3" name="Picture 16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4" name="Picture 16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5" name="Picture 16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6" name="Picture 16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7" name="Picture 16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8" name="Picture 16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89" name="Picture 16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0" name="Picture 16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1" name="Picture 16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2" name="Picture 16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3" name="Picture 16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4" name="Picture 16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5" name="Picture 16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6" name="Picture 169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7" name="Picture 169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8" name="Picture 169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699" name="Picture 169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0" name="Picture 169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1" name="Picture 170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2" name="Picture 170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3" name="Picture 170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4" name="Picture 170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5" name="Picture 170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6" name="Picture 170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7" name="Picture 170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8" name="Picture 170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09" name="Picture 17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0" name="Picture 17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1" name="Picture 17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2" name="Picture 17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3" name="Picture 17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4" name="Picture 17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5" name="Picture 17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6" name="Picture 17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7" name="Picture 17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18" name="Picture 17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9" name="Picture 17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0" name="Picture 17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1" name="Picture 17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2" name="Picture 17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3" name="Picture 17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4" name="Picture 17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5" name="Picture 17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6" name="Picture 17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7" name="Picture 17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8" name="Picture 17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9" name="Picture 17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0" name="Picture 17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1" name="Picture 17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2" name="Picture 17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3" name="Picture 17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4" name="Picture 17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5" name="Picture 17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6" name="Picture 17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7" name="Picture 1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8" name="Picture 1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9" name="Picture 1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0" name="Picture 1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1" name="Picture 1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2" name="Picture 1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3" name="Picture 1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4" name="Picture 1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5" name="Picture 1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6" name="Picture 1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7" name="Picture 1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8" name="Picture 1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9" name="Picture 1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0" name="Picture 1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1" name="Picture 1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2" name="Picture 1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3" name="Picture 1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4" name="Picture 1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5" name="Picture 1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6" name="Picture 1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7" name="Picture 1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8" name="Picture 1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9" name="Picture 1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0" name="Picture 1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1" name="Picture 1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2" name="Picture 1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3" name="Picture 1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4" name="Picture 1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5" name="Picture 1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6" name="Picture 1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7" name="Picture 1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8" name="Picture 1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9" name="Picture 1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0" name="Picture 1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1" name="Picture 1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2" name="Picture 1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3" name="Picture 1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4" name="Picture 1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5" name="Picture 1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6" name="Picture 17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7" name="Picture 17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8" name="Picture 17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9" name="Picture 17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0" name="Picture 17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1" name="Picture 17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2" name="Picture 17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3" name="Picture 17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4" name="Picture 17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5" name="Picture 17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6" name="Picture 17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7" name="Picture 17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8" name="Picture 17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9" name="Picture 17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0" name="Picture 17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1" name="Picture 17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2" name="Picture 17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3" name="Picture 17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4" name="Picture 17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5" name="Picture 17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6" name="Picture 17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7" name="Picture 17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8" name="Picture 17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9" name="Picture 17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0" name="Picture 17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1" name="Picture 18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2" name="Picture 18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3" name="Picture 18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4" name="Picture 1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5" name="Picture 1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6" name="Picture 1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7" name="Picture 1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8" name="Picture 1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9" name="Picture 1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0" name="Picture 1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1" name="Picture 1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2" name="Picture 1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3" name="Picture 1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4" name="Picture 1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5" name="Picture 1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6" name="Picture 1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7" name="Picture 1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8" name="Picture 1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9" name="Picture 1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0" name="Picture 1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1" name="Picture 1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2" name="Picture 1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3" name="Picture 1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4" name="Picture 1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5" name="Picture 1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6" name="Picture 1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7" name="Picture 1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8" name="Picture 1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9" name="Picture 1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0" name="Picture 1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1" name="Picture 1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2" name="Picture 1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3" name="Picture 1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4" name="Picture 1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5" name="Picture 1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6" name="Picture 1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7" name="Picture 1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8" name="Picture 1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9" name="Picture 1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0" name="Picture 1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1" name="Picture 1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2" name="Picture 1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3" name="Picture 1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4" name="Picture 1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5" name="Picture 1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6" name="Picture 1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7" name="Picture 1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8" name="Picture 1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9" name="Picture 1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0" name="Picture 1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1" name="Picture 1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2" name="Picture 1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3" name="Picture 1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4" name="Picture 1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5" name="Picture 1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6" name="Picture 1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7" name="Picture 1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8" name="Picture 1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9" name="Picture 1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0" name="Picture 1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1" name="Picture 1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2" name="Picture 1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3" name="Picture 1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4" name="Picture 1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5" name="Picture 1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6" name="Picture 18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7" name="Picture 18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8" name="Picture 18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9" name="Picture 18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0" name="Picture 18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1" name="Picture 18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2" name="Picture 18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3" name="Picture 18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4" name="Picture 18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5" name="Picture 18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6" name="Picture 18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7" name="Picture 18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8" name="Picture 18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9" name="Picture 18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0" name="Picture 18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1" name="Picture 18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2" name="Picture 18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3" name="Picture 18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4" name="Picture 18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5" name="Picture 18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6" name="Picture 18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7" name="Picture 18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8" name="Picture 18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9" name="Picture 18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0" name="Picture 18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1" name="Picture 18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2" name="Picture 18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3" name="Picture 18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4" name="Picture 18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5" name="Picture 18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6" name="Picture 18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7" name="Picture 18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8" name="Picture 18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9" name="Picture 18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0" name="Picture 18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1" name="Picture 19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2" name="Picture 1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3" name="Picture 1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4" name="Picture 1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5" name="Picture 1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6" name="Picture 1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7" name="Picture 1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8" name="Picture 1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9" name="Picture 1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0" name="Picture 1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1" name="Picture 19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2" name="Picture 19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3" name="Picture 1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4" name="Picture 1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5" name="Picture 1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6" name="Picture 1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7" name="Picture 1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8" name="Picture 1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9" name="Picture 1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0" name="Picture 1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1" name="Picture 1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2" name="Picture 1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3" name="Picture 1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4" name="Picture 1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5" name="Picture 1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6" name="Picture 1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7" name="Picture 1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8" name="Picture 1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9" name="Picture 1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0" name="Picture 1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1" name="Picture 1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2" name="Picture 1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3" name="Picture 1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4" name="Picture 1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5" name="Picture 1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6" name="Picture 1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7" name="Picture 1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8" name="Picture 1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9" name="Picture 1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0" name="Picture 1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1" name="Picture 1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2" name="Picture 1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3" name="Picture 1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4" name="Picture 1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5" name="Picture 1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6" name="Picture 1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7" name="Picture 1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8" name="Picture 1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9" name="Picture 1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0" name="Picture 1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1" name="Picture 1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2" name="Picture 1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3" name="Picture 19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4" name="Picture 19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5" name="Picture 19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6" name="Picture 19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7" name="Picture 19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8" name="Picture 19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9" name="Picture 19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0" name="Picture 19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1" name="Picture 19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2" name="Picture 19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3" name="Picture 19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4" name="Picture 19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5" name="Picture 19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6" name="Picture 19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7" name="Picture 19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8" name="Picture 19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9" name="Picture 19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0" name="Picture 19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1" name="Picture 19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2" name="Picture 19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3" name="Picture 19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4" name="Picture 19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5" name="Picture 19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6" name="Picture 19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7" name="Picture 19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8" name="Picture 19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9" name="Picture 19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0" name="Picture 19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1" name="Picture 19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2" name="Picture 19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3" name="Picture 19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4" name="Picture 19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5" name="Picture 19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6" name="Picture 19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7" name="Picture 19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8" name="Picture 19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9" name="Picture 19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0" name="Picture 19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1" name="Picture 19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2" name="Picture 19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3" name="Picture 19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4" name="Picture 19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5" name="Picture 19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6" name="Picture 19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7" name="Picture 19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8" name="Picture 19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9" name="Picture 19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0" name="Picture 19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1" name="Picture 20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2" name="Picture 20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3" name="Picture 20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4" name="Picture 20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5" name="Picture 20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6" name="Picture 20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7" name="Picture 20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8" name="Picture 20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9" name="Picture 20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0" name="Picture 20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1" name="Picture 20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2" name="Picture 20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3" name="Picture 20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4" name="Picture 20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5" name="Picture 20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6" name="Picture 20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7" name="Picture 20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8" name="Picture 20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9" name="Picture 20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0" name="Picture 20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1" name="Picture 20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2" name="Picture 20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3" name="Picture 20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4" name="Picture 2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5" name="Picture 2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6" name="Picture 2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7" name="Picture 2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8" name="Picture 2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9" name="Picture 2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0" name="Picture 2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1" name="Picture 2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2" name="Picture 2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3" name="Picture 2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4" name="Picture 2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5" name="Picture 2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6" name="Picture 2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37" name="Picture 20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38" name="Picture 20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39" name="Picture 20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0" name="Picture 20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1" name="Picture 20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2" name="Picture 20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3" name="Picture 20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4" name="Picture 20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5" name="Picture 20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6" name="Picture 20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7" name="Picture 20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8" name="Picture 20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9" name="Picture 20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0" name="Picture 20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1" name="Picture 20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2" name="Picture 20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3" name="Picture 20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4" name="Picture 20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5" name="Picture 20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6" name="Picture 20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7" name="Picture 20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8" name="Picture 20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9" name="Picture 20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0" name="Picture 20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1" name="Picture 20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2" name="Picture 20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3" name="Picture 20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4" name="Picture 20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5" name="Picture 20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6" name="Picture 20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7" name="Picture 20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8" name="Picture 20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9" name="Picture 20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0" name="Picture 20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1" name="Picture 20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2" name="Picture 20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3" name="Picture 20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4" name="Picture 20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5" name="Picture 20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6" name="Picture 20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7" name="Picture 20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8" name="Picture 20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9" name="Picture 20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0" name="Picture 20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1" name="Picture 20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2" name="Picture 20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3" name="Picture 20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4" name="Picture 20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5" name="Picture 20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6" name="Picture 20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7" name="Picture 20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8" name="Picture 20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9" name="Picture 20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0" name="Picture 20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1" name="Picture 20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2" name="Picture 20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3" name="Picture 20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4" name="Picture 20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5" name="Picture 20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6" name="Picture 20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7" name="Picture 20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8" name="Picture 20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9" name="Picture 20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0" name="Picture 20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1" name="Picture 21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2" name="Picture 21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3" name="Picture 21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4" name="Picture 21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5" name="Picture 21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6" name="Picture 21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7" name="Picture 21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8" name="Picture 21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9" name="Picture 21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0" name="Picture 21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1" name="Picture 21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2" name="Picture 21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3" name="Picture 21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4" name="Picture 21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5" name="Picture 21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6" name="Picture 21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7" name="Picture 21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18" name="Picture 21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19" name="Picture 21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0" name="Picture 21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1" name="Picture 21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2" name="Picture 21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3" name="Picture 21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4" name="Picture 21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5" name="Picture 21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6" name="Picture 21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7" name="Picture 21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8" name="Picture 21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29" name="Picture 21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0" name="Picture 21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1" name="Picture 21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2" name="Picture 21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3" name="Picture 21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4" name="Picture 21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5" name="Picture 21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6" name="Picture 21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7" name="Picture 21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8" name="Picture 21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39" name="Picture 21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0" name="Picture 21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1" name="Picture 21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2" name="Picture 21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3" name="Picture 21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4" name="Picture 21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5" name="Picture 21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6" name="Picture 21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7" name="Picture 21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8" name="Picture 21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49" name="Picture 21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50" name="Picture 21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51" name="Picture 21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52" name="Picture 21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153" name="Picture 21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4" name="Picture 2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5" name="Picture 2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6" name="Picture 2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7" name="Picture 2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8" name="Picture 2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9" name="Picture 2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0" name="Picture 2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1" name="Picture 2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2" name="Picture 2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3" name="Picture 2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4" name="Picture 2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5" name="Picture 2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6" name="Picture 2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7" name="Picture 2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8" name="Picture 2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9" name="Picture 2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0" name="Picture 2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1" name="Picture 2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2" name="Picture 2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3" name="Picture 2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4" name="Picture 2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5" name="Picture 2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6" name="Picture 2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7" name="Picture 2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8" name="Picture 2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9" name="Picture 2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0" name="Picture 2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1" name="Picture 2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2" name="Picture 2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3" name="Picture 2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4" name="Picture 2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5" name="Picture 2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6" name="Picture 2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7" name="Picture 2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8" name="Picture 2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9" name="Picture 2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0" name="Picture 2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1" name="Picture 2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2" name="Picture 2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3" name="Picture 2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4" name="Picture 2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5" name="Picture 2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6" name="Picture 2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7" name="Picture 2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8" name="Picture 21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9" name="Picture 21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0" name="Picture 2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1" name="Picture 2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2" name="Picture 2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3" name="Picture 2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4" name="Picture 2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5" name="Picture 2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6" name="Picture 2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7" name="Picture 2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8" name="Picture 2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9" name="Picture 2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0" name="Picture 2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1" name="Picture 2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2" name="Picture 2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3" name="Picture 2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4" name="Picture 2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5" name="Picture 2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6" name="Picture 2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7" name="Picture 2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8" name="Picture 2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9" name="Picture 2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0" name="Picture 2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1" name="Picture 2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2" name="Picture 22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3" name="Picture 22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4" name="Picture 22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5" name="Picture 22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6" name="Picture 22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7" name="Picture 22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8" name="Picture 22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9" name="Picture 22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0" name="Picture 22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1" name="Picture 22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2" name="Picture 22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3" name="Picture 22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4" name="Picture 22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5" name="Picture 22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6" name="Picture 22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7" name="Picture 22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8" name="Picture 22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9" name="Picture 22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0" name="Picture 22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1" name="Picture 22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2" name="Picture 22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3" name="Picture 22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4" name="Picture 2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5" name="Picture 2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6" name="Picture 2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7" name="Picture 2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8" name="Picture 2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9" name="Picture 2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0" name="Picture 2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1" name="Picture 2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2" name="Picture 2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3" name="Picture 2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4" name="Picture 2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5" name="Picture 2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6" name="Picture 2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7" name="Picture 2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8" name="Picture 2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9" name="Picture 2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0" name="Picture 2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1" name="Picture 2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2" name="Picture 2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3" name="Picture 2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4" name="Picture 2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5" name="Picture 2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6" name="Picture 2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7" name="Picture 2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8" name="Picture 2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9" name="Picture 2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0" name="Picture 2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1" name="Picture 2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2" name="Picture 2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3" name="Picture 2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4" name="Picture 2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5" name="Picture 2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6" name="Picture 2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7" name="Picture 2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8" name="Picture 2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9" name="Picture 2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0" name="Picture 2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1" name="Picture 2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2" name="Picture 2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3" name="Picture 2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4" name="Picture 2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5" name="Picture 2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6" name="Picture 2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7" name="Picture 2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8" name="Picture 2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9" name="Picture 2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0" name="Picture 2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1" name="Picture 2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2" name="Picture 2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3" name="Picture 2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4" name="Picture 2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5" name="Picture 22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6" name="Picture 22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7" name="Picture 22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8" name="Picture 22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9" name="Picture 22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0" name="Picture 22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1" name="Picture 23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2" name="Picture 23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3" name="Picture 23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4" name="Picture 23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5" name="Picture 23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6" name="Picture 23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7" name="Picture 23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8" name="Picture 23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9" name="Picture 23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0" name="Picture 23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1" name="Picture 23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2" name="Picture 23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3" name="Picture 2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4" name="Picture 2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5" name="Picture 2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6" name="Picture 2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7" name="Picture 2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8" name="Picture 2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9" name="Picture 2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0" name="Picture 2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1" name="Picture 2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2" name="Picture 2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3" name="Picture 2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4" name="Picture 2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5" name="Picture 2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6" name="Picture 2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7" name="Picture 2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8" name="Picture 2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9" name="Picture 2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0" name="Picture 2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1" name="Picture 2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2" name="Picture 2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3" name="Picture 2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4" name="Picture 2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5" name="Picture 2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6" name="Picture 2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7" name="Picture 2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8" name="Picture 2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9" name="Picture 2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0" name="Picture 2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1" name="Picture 2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2" name="Picture 2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3" name="Picture 2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4" name="Picture 2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5" name="Picture 2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6" name="Picture 2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7" name="Picture 2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8" name="Picture 2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9" name="Picture 2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0" name="Picture 2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1" name="Picture 2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2" name="Picture 2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3" name="Picture 2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4" name="Picture 2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5" name="Picture 2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6" name="Picture 2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7" name="Picture 2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8" name="Picture 2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9" name="Picture 2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0" name="Picture 2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1" name="Picture 2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2" name="Picture 2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3" name="Picture 2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4" name="Picture 2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5" name="Picture 2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6" name="Picture 2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7" name="Picture 2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8" name="Picture 2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9" name="Picture 2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0" name="Picture 2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1" name="Picture 2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2" name="Picture 2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3" name="Picture 2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4" name="Picture 2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5" name="Picture 2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6" name="Picture 2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7" name="Picture 23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8" name="Picture 23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79" name="Picture 23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0" name="Picture 23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1" name="Picture 23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2" name="Picture 23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3" name="Picture 23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4" name="Picture 23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5" name="Picture 23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6" name="Picture 23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7" name="Picture 23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8" name="Picture 23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9" name="Picture 23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0" name="Picture 23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1" name="Picture 23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2" name="Picture 23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3" name="Picture 23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4" name="Picture 23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5" name="Picture 23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6" name="Picture 23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7" name="Picture 23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8" name="Picture 23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9" name="Picture 23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0" name="Picture 23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1" name="Picture 24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2" name="Picture 24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3" name="Picture 24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4" name="Picture 24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5" name="Picture 24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6" name="Picture 24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7" name="Picture 24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8" name="Picture 24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9" name="Picture 24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0" name="Picture 24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1" name="Picture 24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2" name="Picture 24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3" name="Picture 24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4" name="Picture 24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5" name="Picture 24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6" name="Picture 24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7" name="Picture 24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8" name="Picture 24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9" name="Picture 24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0" name="Picture 24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1" name="Picture 24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2" name="Picture 24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3" name="Picture 24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4" name="Picture 24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5" name="Picture 24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6" name="Picture 24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7" name="Picture 24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8" name="Picture 24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9" name="Picture 24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0" name="Picture 24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1" name="Picture 24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2" name="Picture 24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3" name="Picture 24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4" name="Picture 24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5" name="Picture 24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6" name="Picture 24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7" name="Picture 24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8" name="Picture 24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9" name="Picture 24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0" name="Picture 24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1" name="Picture 24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2" name="Picture 24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3" name="Picture 24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4" name="Picture 24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5" name="Picture 24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6" name="Picture 24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7" name="Picture 24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8" name="Picture 24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9" name="Picture 24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0" name="Picture 24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1" name="Picture 24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2" name="Picture 24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3" name="Picture 24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4" name="Picture 24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5" name="Picture 24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6" name="Picture 24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7" name="Picture 24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8" name="Picture 24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9" name="Picture 24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0" name="Picture 24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1" name="Picture 24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2" name="Picture 24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3" name="Picture 24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4" name="Picture 24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5" name="Picture 24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6" name="Picture 24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7" name="Picture 24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8" name="Picture 24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9" name="Picture 24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0" name="Picture 24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1" name="Picture 24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2" name="Picture 24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3" name="Picture 24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4" name="Picture 24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5" name="Picture 24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6" name="Picture 24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7" name="Picture 24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8" name="Picture 24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9" name="Picture 24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0" name="Picture 24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1" name="Picture 24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2" name="Picture 24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3" name="Picture 24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4" name="Picture 24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5" name="Picture 24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6" name="Picture 24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7" name="Picture 24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8" name="Picture 24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9" name="Picture 24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0" name="Picture 24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1" name="Picture 24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2" name="Picture 24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3" name="Picture 24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4" name="Picture 24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5" name="Picture 24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6" name="Picture 2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7" name="Picture 2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8" name="Picture 2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9" name="Picture 2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0" name="Picture 2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1" name="Picture 2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2" name="Picture 2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3" name="Picture 2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4" name="Picture 2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5" name="Picture 2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6" name="Picture 2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7" name="Picture 2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8" name="Picture 2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9" name="Picture 2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0" name="Picture 2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1" name="Picture 2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2" name="Picture 2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3" name="Picture 2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4" name="Picture 2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5" name="Picture 2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6" name="Picture 2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7" name="Picture 2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8" name="Picture 2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9" name="Picture 2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0" name="Picture 2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1" name="Picture 2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2" name="Picture 2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3" name="Picture 2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4" name="Picture 2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5" name="Picture 2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6" name="Picture 2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7" name="Picture 2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8" name="Picture 2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9" name="Picture 2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0" name="Picture 2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1" name="Picture 2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2" name="Picture 2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3" name="Picture 2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4" name="Picture 2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5" name="Picture 2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6" name="Picture 2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7" name="Picture 2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8" name="Picture 2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9" name="Picture 2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0" name="Picture 2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1" name="Picture 2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2" name="Picture 2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3" name="Picture 2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4" name="Picture 2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5" name="Picture 2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6" name="Picture 2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47" name="Picture 25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48" name="Picture 25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49" name="Picture 25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0" name="Picture 25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1" name="Picture 25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2" name="Picture 25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3" name="Picture 25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4" name="Picture 25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5" name="Picture 25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6" name="Picture 25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7" name="Picture 25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8" name="Picture 25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9" name="Picture 25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0" name="Picture 2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1" name="Picture 2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2" name="Picture 2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3" name="Picture 2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4" name="Picture 2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5" name="Picture 2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6" name="Picture 2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7" name="Picture 2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8" name="Picture 2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9" name="Picture 2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0" name="Picture 2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1" name="Picture 2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2" name="Picture 25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3" name="Picture 2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4" name="Picture 2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5" name="Picture 2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6" name="Picture 2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7" name="Picture 2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8" name="Picture 2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9" name="Picture 2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0" name="Picture 2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1" name="Picture 2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2" name="Picture 2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3" name="Picture 2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4" name="Picture 2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5" name="Picture 2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6" name="Picture 2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7" name="Picture 2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8" name="Picture 2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9" name="Picture 2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0" name="Picture 2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1" name="Picture 2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2" name="Picture 2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3" name="Picture 2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4" name="Picture 2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5" name="Picture 2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6" name="Picture 2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7" name="Picture 2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8" name="Picture 2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9" name="Picture 2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0" name="Picture 2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1" name="Picture 2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2" name="Picture 2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3" name="Picture 2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4" name="Picture 2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5" name="Picture 2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6" name="Picture 2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7" name="Picture 2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8" name="Picture 2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9" name="Picture 2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0" name="Picture 2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1" name="Picture 2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2" name="Picture 2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3" name="Picture 2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4" name="Picture 2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5" name="Picture 2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6" name="Picture 2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7" name="Picture 2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8" name="Picture 2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9" name="Picture 2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0" name="Picture 2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1" name="Picture 2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2" name="Picture 2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3" name="Picture 2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4" name="Picture 26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5" name="Picture 26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6" name="Picture 26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7" name="Picture 26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8" name="Picture 26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9" name="Picture 26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30" name="Picture 26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1" name="Picture 26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2" name="Picture 26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3" name="Picture 26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4" name="Picture 26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5" name="Picture 26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6" name="Picture 26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7" name="Picture 26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8" name="Picture 26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9" name="Picture 26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0" name="Picture 26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1" name="Picture 26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2" name="Picture 26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3" name="Picture 26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4" name="Picture 26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5" name="Picture 26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6" name="Picture 26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7" name="Picture 26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8" name="Picture 26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9" name="Picture 26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0" name="Picture 26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1" name="Picture 26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2" name="Picture 26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3" name="Picture 26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4" name="Picture 26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5" name="Picture 26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6" name="Picture 26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7" name="Picture 26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8" name="Picture 26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9" name="Picture 26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0" name="Picture 26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1" name="Picture 26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2" name="Picture 26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3" name="Picture 26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4" name="Picture 26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5" name="Picture 26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6" name="Picture 26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7" name="Picture 26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8" name="Picture 26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9" name="Picture 26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0" name="Picture 26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1" name="Picture 26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2" name="Picture 26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3" name="Picture 26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4" name="Picture 26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5" name="Picture 26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6" name="Picture 26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7" name="Picture 26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8" name="Picture 26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9" name="Picture 26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0" name="Picture 26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1" name="Picture 26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2" name="Picture 26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3" name="Picture 26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4" name="Picture 26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5" name="Picture 26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6" name="Picture 26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7" name="Picture 26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8" name="Picture 26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9" name="Picture 26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0" name="Picture 26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1" name="Picture 26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2" name="Picture 26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3" name="Picture 26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4" name="Picture 26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5" name="Picture 26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6" name="Picture 26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7" name="Picture 26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8" name="Picture 26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9" name="Picture 26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0" name="Picture 26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1" name="Picture 27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2" name="Picture 27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3" name="Picture 27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4" name="Picture 27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5" name="Picture 27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6" name="Picture 27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7" name="Picture 27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8" name="Picture 27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9" name="Picture 27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10" name="Picture 27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11" name="Picture 27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2" name="Picture 27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3" name="Picture 27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4" name="Picture 27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5" name="Picture 27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6" name="Picture 27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7" name="Picture 27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8" name="Picture 27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19" name="Picture 27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0" name="Picture 27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1" name="Picture 27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2" name="Picture 27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3" name="Picture 27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4" name="Picture 27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5" name="Picture 27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6" name="Picture 27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7" name="Picture 27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8" name="Picture 27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29" name="Picture 27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0" name="Picture 27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1" name="Picture 27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2" name="Picture 27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3" name="Picture 27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4" name="Picture 27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5" name="Picture 27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6" name="Picture 27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7" name="Picture 27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8" name="Picture 27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39" name="Picture 27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0" name="Picture 27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1" name="Picture 27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2" name="Picture 27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3" name="Picture 27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4" name="Picture 27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5" name="Picture 27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6" name="Picture 27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747" name="Picture 27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8" name="Picture 2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9" name="Picture 2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0" name="Picture 2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1" name="Picture 2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2" name="Picture 2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3" name="Picture 2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4" name="Picture 2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5" name="Picture 2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6" name="Picture 2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7" name="Picture 2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8" name="Picture 2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9" name="Picture 2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0" name="Picture 2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1" name="Picture 2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2" name="Picture 2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3" name="Picture 2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4" name="Picture 2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5" name="Picture 2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6" name="Picture 2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7" name="Picture 2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8" name="Picture 2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9" name="Picture 2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0" name="Picture 2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1" name="Picture 2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2" name="Picture 2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3" name="Picture 2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4" name="Picture 2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5" name="Picture 2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6" name="Picture 2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7" name="Picture 2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8" name="Picture 2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9" name="Picture 2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0" name="Picture 2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1" name="Picture 2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2" name="Picture 2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3" name="Picture 2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4" name="Picture 2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5" name="Picture 2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6" name="Picture 2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7" name="Picture 2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8" name="Picture 2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9" name="Picture 2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0" name="Picture 2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1" name="Picture 2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2" name="Picture 2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3" name="Picture 2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4" name="Picture 2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5" name="Picture 2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6" name="Picture 27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7" name="Picture 27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8" name="Picture 27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9" name="Picture 27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0" name="Picture 27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1" name="Picture 28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2" name="Picture 28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3" name="Picture 28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4" name="Picture 2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5" name="Picture 2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6" name="Picture 2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7" name="Picture 2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8" name="Picture 2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9" name="Picture 2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0" name="Picture 2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1" name="Picture 2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2" name="Picture 28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3" name="Picture 28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4" name="Picture 28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5" name="Picture 28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6" name="Picture 28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7" name="Picture 28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8" name="Picture 28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9" name="Picture 28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0" name="Picture 28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1" name="Picture 28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2" name="Picture 28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3" name="Picture 28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4" name="Picture 28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5" name="Picture 2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6" name="Picture 2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7" name="Picture 2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8" name="Picture 2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9" name="Picture 2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0" name="Picture 2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1" name="Picture 2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2" name="Picture 2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3" name="Picture 2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4" name="Picture 2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5" name="Picture 2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6" name="Picture 2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7" name="Picture 2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8" name="Picture 2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9" name="Picture 2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0" name="Picture 2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1" name="Picture 2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2" name="Picture 2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3" name="Picture 2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4" name="Picture 2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5" name="Picture 2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6" name="Picture 2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7" name="Picture 28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8" name="Picture 28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9" name="Picture 28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0" name="Picture 2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1" name="Picture 2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2" name="Picture 2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3" name="Picture 2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4" name="Picture 2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5" name="Picture 2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6" name="Picture 2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7" name="Picture 2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8" name="Picture 2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9" name="Picture 2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0" name="Picture 2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1" name="Picture 28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2" name="Picture 28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3" name="Picture 28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4" name="Picture 28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5" name="Picture 28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6" name="Picture 28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7" name="Picture 28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8" name="Picture 28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9" name="Picture 28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0" name="Picture 28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1" name="Picture 28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2" name="Picture 28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3" name="Picture 28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4" name="Picture 28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5" name="Picture 28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6" name="Picture 28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7" name="Picture 28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8" name="Picture 28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9" name="Picture 28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0" name="Picture 28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1" name="Picture 28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2" name="Picture 28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3" name="Picture 28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4" name="Picture 28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5" name="Picture 28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6" name="Picture 28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7" name="Picture 28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8" name="Picture 28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9" name="Picture 28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0" name="Picture 28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1" name="Picture 28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2" name="Picture 28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3" name="Picture 28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4" name="Picture 28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5" name="Picture 28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6" name="Picture 28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7" name="Picture 28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8" name="Picture 28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9" name="Picture 28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0" name="Picture 28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1" name="Picture 29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2" name="Picture 29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3" name="Picture 29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4" name="Picture 29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5" name="Picture 29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6" name="Picture 29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7" name="Picture 29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8" name="Picture 29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9" name="Picture 29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0" name="Picture 29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1" name="Picture 29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2" name="Picture 29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3" name="Picture 2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4" name="Picture 2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5" name="Picture 2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6" name="Picture 2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7" name="Picture 2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8" name="Picture 2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9" name="Picture 2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0" name="Picture 2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1" name="Picture 2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2" name="Picture 2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3" name="Picture 2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4" name="Picture 2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5" name="Picture 2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6" name="Picture 2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7" name="Picture 2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8" name="Picture 2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9" name="Picture 2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0" name="Picture 2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1" name="Picture 2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2" name="Picture 2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3" name="Picture 2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4" name="Picture 2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5" name="Picture 2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6" name="Picture 2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7" name="Picture 2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8" name="Picture 2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9" name="Picture 2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0" name="Picture 2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1" name="Picture 2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2" name="Picture 2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3" name="Picture 2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4" name="Picture 2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5" name="Picture 2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6" name="Picture 2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7" name="Picture 2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8" name="Picture 2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9" name="Picture 2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0" name="Picture 2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1" name="Picture 2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2" name="Picture 2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3" name="Picture 29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4" name="Picture 29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5" name="Picture 29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6" name="Picture 29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7" name="Picture 29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8" name="Picture 29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9" name="Picture 29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0" name="Picture 29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1" name="Picture 29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2" name="Picture 29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3" name="Picture 29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4" name="Picture 2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5" name="Picture 2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6" name="Picture 2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7" name="Picture 2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8" name="Picture 29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9" name="Picture 29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0" name="Picture 29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1" name="Picture 29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2" name="Picture 29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3" name="Picture 29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4" name="Picture 29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5" name="Picture 29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6" name="Picture 29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7" name="Picture 29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8" name="Picture 2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9" name="Picture 2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0" name="Picture 2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1" name="Picture 29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2" name="Picture 29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3" name="Picture 29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4" name="Picture 29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5" name="Picture 29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6" name="Picture 29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7" name="Picture 29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8" name="Picture 29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9" name="Picture 29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0" name="Picture 29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1" name="Picture 29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2" name="Picture 29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3" name="Picture 2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4" name="Picture 2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5" name="Picture 2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6" name="Picture 29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7" name="Picture 29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8" name="Picture 29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9" name="Picture 29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0" name="Picture 29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1" name="Picture 30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2" name="Picture 30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3" name="Picture 30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4" name="Picture 3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5" name="Picture 3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6" name="Picture 3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7" name="Picture 3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8" name="Picture 3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9" name="Picture 3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0" name="Picture 3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1" name="Picture 3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2" name="Picture 3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3" name="Picture 3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4" name="Picture 3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5" name="Picture 3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6" name="Picture 3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7" name="Picture 3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8" name="Picture 3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9" name="Picture 3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0" name="Picture 3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1" name="Picture 30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2" name="Picture 30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3" name="Picture 30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4" name="Picture 30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5" name="Picture 30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6" name="Picture 3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7" name="Picture 3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8" name="Picture 3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9" name="Picture 3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0" name="Picture 3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1" name="Picture 3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2" name="Picture 3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3" name="Picture 3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4" name="Picture 3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5" name="Picture 3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6" name="Picture 3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7" name="Picture 3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8" name="Picture 3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9" name="Picture 3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0" name="Picture 3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1" name="Picture 3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2" name="Picture 3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3" name="Picture 3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4" name="Picture 3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5" name="Picture 3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6" name="Picture 3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7" name="Picture 3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8" name="Picture 3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9" name="Picture 3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0" name="Picture 3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1" name="Picture 3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2" name="Picture 3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3" name="Picture 3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4" name="Picture 3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5" name="Picture 3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6" name="Picture 3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7" name="Picture 30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8" name="Picture 30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9" name="Picture 30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0" name="Picture 30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1" name="Picture 30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2" name="Picture 3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3" name="Picture 3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4" name="Picture 3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5" name="Picture 3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6" name="Picture 3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7" name="Picture 3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8" name="Picture 3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9" name="Picture 3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0" name="Picture 3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1" name="Picture 3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2" name="Picture 3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3" name="Picture 3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4" name="Picture 3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5" name="Picture 3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6" name="Picture 3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7" name="Picture 3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8" name="Picture 3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9" name="Picture 3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0" name="Picture 3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1" name="Picture 3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2" name="Picture 3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3" name="Picture 3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4" name="Picture 3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5" name="Picture 3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6" name="Picture 3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7" name="Picture 3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8" name="Picture 3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9" name="Picture 3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0" name="Picture 3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1" name="Picture 3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2" name="Picture 3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3" name="Picture 3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4" name="Picture 3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5" name="Picture 3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6" name="Picture 3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7" name="Picture 3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8" name="Picture 3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9" name="Picture 3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0" name="Picture 3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1" name="Picture 3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2" name="Picture 3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3" name="Picture 3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4" name="Picture 3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5" name="Picture 3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6" name="Picture 3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7" name="Picture 3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8" name="Picture 3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9" name="Picture 3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0" name="Picture 3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1" name="Picture 3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2" name="Picture 3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3" name="Picture 3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4" name="Picture 3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5" name="Picture 3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6" name="Picture 3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7" name="Picture 3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8" name="Picture 3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9" name="Picture 3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0" name="Picture 3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1" name="Picture 3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2" name="Picture 3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3" name="Picture 3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4" name="Picture 3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5" name="Picture 3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6" name="Picture 3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7" name="Picture 3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8" name="Picture 3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9" name="Picture 3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0" name="Picture 3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1" name="Picture 3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2" name="Picture 3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3" name="Picture 3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4" name="Picture 3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5" name="Picture 3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6" name="Picture 3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7" name="Picture 3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8" name="Picture 3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9" name="Picture 3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0" name="Picture 3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1" name="Picture 3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2" name="Picture 3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3" name="Picture 3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4" name="Picture 3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5" name="Picture 3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6" name="Picture 3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7" name="Picture 3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8" name="Picture 3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9" name="Picture 3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0" name="Picture 3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1" name="Picture 3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2" name="Picture 3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3" name="Picture 3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4" name="Picture 3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5" name="Picture 3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6" name="Picture 3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7" name="Picture 3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8" name="Picture 3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9" name="Picture 3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0" name="Picture 3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1" name="Picture 3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2" name="Picture 3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3" name="Picture 3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4" name="Picture 3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5" name="Picture 3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6" name="Picture 3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7" name="Picture 3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8" name="Picture 3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9" name="Picture 3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0" name="Picture 3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1" name="Picture 3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2" name="Picture 31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3" name="Picture 31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4" name="Picture 3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5" name="Picture 3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6" name="Picture 3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7" name="Picture 3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8" name="Picture 3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9" name="Picture 3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0" name="Picture 3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1" name="Picture 3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2" name="Picture 3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3" name="Picture 3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4" name="Picture 3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5" name="Picture 3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6" name="Picture 3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7" name="Picture 3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8" name="Picture 3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9" name="Picture 3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0" name="Picture 3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1" name="Picture 3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2" name="Picture 3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3" name="Picture 3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4" name="Picture 3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5" name="Picture 3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6" name="Picture 3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7" name="Picture 3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8" name="Picture 3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9" name="Picture 3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0" name="Picture 3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1" name="Picture 3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2" name="Picture 3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3" name="Picture 3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4" name="Picture 3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5" name="Picture 3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6" name="Picture 3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7" name="Picture 3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8" name="Picture 3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9" name="Picture 3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0" name="Picture 3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1" name="Picture 3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2" name="Picture 3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3" name="Picture 3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4" name="Picture 3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5" name="Picture 3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6" name="Picture 3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7" name="Picture 3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8" name="Picture 3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9" name="Picture 3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0" name="Picture 3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1" name="Picture 3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2" name="Picture 3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3" name="Picture 3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4" name="Picture 3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5" name="Picture 3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6" name="Picture 3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7" name="Picture 3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8" name="Picture 3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9" name="Picture 3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0" name="Picture 3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1" name="Picture 3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2" name="Picture 3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3" name="Picture 3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4" name="Picture 3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5" name="Picture 3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6" name="Picture 3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7" name="Picture 3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8" name="Picture 3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9" name="Picture 3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0" name="Picture 3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1" name="Picture 3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2" name="Picture 3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3" name="Picture 3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4" name="Picture 3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5" name="Picture 3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6" name="Picture 3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7" name="Picture 3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8" name="Picture 3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9" name="Picture 3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0" name="Picture 3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1" name="Picture 3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2" name="Picture 3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3" name="Picture 3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4" name="Picture 3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5" name="Picture 3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6" name="Picture 3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7" name="Picture 3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8" name="Picture 3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9" name="Picture 3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0" name="Picture 3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1" name="Picture 3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2" name="Picture 3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3" name="Picture 3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4" name="Picture 3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5" name="Picture 3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6" name="Picture 3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7" name="Picture 3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8" name="Picture 3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9" name="Picture 3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0" name="Picture 3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1" name="Picture 3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2" name="Picture 3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3" name="Picture 3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4" name="Picture 3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5" name="Picture 3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6" name="Picture 3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7" name="Picture 3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8" name="Picture 3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9" name="Picture 3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0" name="Picture 3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1" name="Picture 3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2" name="Picture 3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3" name="Picture 3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4" name="Picture 3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5" name="Picture 3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6" name="Picture 3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7" name="Picture 3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8" name="Picture 3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9" name="Picture 3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0" name="Picture 3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1" name="Picture 3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2" name="Picture 3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3" name="Picture 3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4" name="Picture 3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5" name="Picture 3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6" name="Picture 3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7" name="Picture 3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8" name="Picture 3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9" name="Picture 3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0" name="Picture 3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1" name="Picture 3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2" name="Picture 3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3" name="Picture 3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4" name="Picture 3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5" name="Picture 3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6" name="Picture 3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7" name="Picture 3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8" name="Picture 3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9" name="Picture 3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0" name="Picture 3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1" name="Picture 3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2" name="Picture 3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3" name="Picture 3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4" name="Picture 3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5" name="Picture 3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6" name="Picture 3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7" name="Picture 3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8" name="Picture 3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9" name="Picture 3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0" name="Picture 3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1" name="Picture 3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2" name="Picture 3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3" name="Picture 3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4" name="Picture 3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5" name="Picture 3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6" name="Picture 3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7" name="Picture 3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8" name="Picture 3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9" name="Picture 3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0" name="Picture 3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1" name="Picture 3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2" name="Picture 3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3" name="Picture 3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4" name="Picture 3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5" name="Picture 3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6" name="Picture 3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7" name="Picture 3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8" name="Picture 3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9" name="Picture 3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0" name="Picture 3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1" name="Picture 3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2" name="Picture 3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3" name="Picture 3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4" name="Picture 3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5" name="Picture 3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6" name="Picture 3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7" name="Picture 3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8" name="Picture 3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9" name="Picture 3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50" name="Picture 3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1" name="Picture 3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2" name="Picture 3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3" name="Picture 3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4" name="Picture 3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5" name="Picture 3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6" name="Picture 3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7" name="Picture 3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8" name="Picture 3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9" name="Picture 3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0" name="Picture 3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1" name="Picture 3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2" name="Picture 3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3" name="Picture 3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4" name="Picture 3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5" name="Picture 3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6" name="Picture 3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7" name="Picture 3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8" name="Picture 3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9" name="Picture 3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0" name="Picture 3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1" name="Picture 3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2" name="Picture 3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3" name="Picture 3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4" name="Picture 3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5" name="Picture 3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6" name="Picture 3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7" name="Picture 3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8" name="Picture 3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9" name="Picture 3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0" name="Picture 3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1" name="Picture 3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2" name="Picture 3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3" name="Picture 3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4" name="Picture 3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5" name="Picture 3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6" name="Picture 3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7" name="Picture 3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8" name="Picture 3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9" name="Picture 3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0" name="Picture 3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1" name="Picture 3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2" name="Picture 3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3" name="Picture 3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4" name="Picture 3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5" name="Picture 3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6" name="Picture 3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7" name="Picture 3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8" name="Picture 3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9" name="Picture 3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0" name="Picture 3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1" name="Picture 3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2" name="Picture 3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3" name="Picture 3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4" name="Picture 3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5" name="Picture 3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6" name="Picture 3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7" name="Picture 3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8" name="Picture 3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9" name="Picture 3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0" name="Picture 3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1" name="Picture 3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2" name="Picture 3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3" name="Picture 3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4" name="Picture 3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5" name="Picture 3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6" name="Picture 3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7" name="Picture 3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8" name="Picture 3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9" name="Picture 3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0" name="Picture 3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1" name="Picture 3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2" name="Picture 3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3" name="Picture 3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4" name="Picture 3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5" name="Picture 3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6" name="Picture 3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7" name="Picture 3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8" name="Picture 3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9" name="Picture 3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0" name="Picture 3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1" name="Picture 3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2" name="Picture 3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3" name="Picture 3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4" name="Picture 3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5" name="Picture 3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6" name="Picture 3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7" name="Picture 3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8" name="Picture 3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9" name="Picture 3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0" name="Picture 3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1" name="Picture 3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2" name="Picture 3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3" name="Picture 3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4" name="Picture 3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5" name="Picture 3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6" name="Picture 3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7" name="Picture 3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8" name="Picture 3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9" name="Picture 3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0" name="Picture 3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1" name="Picture 3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2" name="Picture 3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3" name="Picture 3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4" name="Picture 3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5" name="Picture 3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6" name="Picture 3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7" name="Picture 3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8" name="Picture 3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9" name="Picture 3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0" name="Picture 3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1" name="Picture 3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2" name="Picture 3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3" name="Picture 3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4" name="Picture 3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5" name="Picture 3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6" name="Picture 3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7" name="Picture 3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8" name="Picture 3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9" name="Picture 3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0" name="Picture 3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1" name="Picture 3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2" name="Picture 3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3" name="Picture 3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4" name="Picture 3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5" name="Picture 3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6" name="Picture 3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7" name="Picture 3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8" name="Picture 3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9" name="Picture 3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0" name="Picture 3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1" name="Picture 3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2" name="Picture 3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3" name="Picture 3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4" name="Picture 3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5" name="Picture 3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6" name="Picture 3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7" name="Picture 3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8" name="Picture 3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9" name="Picture 34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0" name="Picture 34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1" name="Picture 34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2" name="Picture 34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3" name="Picture 3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4" name="Picture 3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5" name="Picture 3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6" name="Picture 3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7" name="Picture 3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8" name="Picture 3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9" name="Picture 3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0" name="Picture 3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1" name="Picture 3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2" name="Picture 3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3" name="Picture 3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4" name="Picture 3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5" name="Picture 3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6" name="Picture 3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7" name="Picture 3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8" name="Picture 3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9" name="Picture 3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0" name="Picture 3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1" name="Picture 3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2" name="Picture 3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3" name="Picture 3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4" name="Picture 3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5" name="Picture 3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6" name="Picture 3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7" name="Picture 3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8" name="Picture 3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9" name="Picture 3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0" name="Picture 3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1" name="Picture 3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2" name="Picture 3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3" name="Picture 3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4" name="Picture 3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5" name="Picture 3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6" name="Picture 3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7" name="Picture 3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8" name="Picture 3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9" name="Picture 3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0" name="Picture 3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1" name="Picture 3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2" name="Picture 3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3" name="Picture 3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4" name="Picture 3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5" name="Picture 3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6" name="Picture 3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7" name="Picture 3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8" name="Picture 3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9" name="Picture 3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0" name="Picture 3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1" name="Picture 3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2" name="Picture 3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3" name="Picture 3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4" name="Picture 3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5" name="Picture 3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6" name="Picture 3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7" name="Picture 3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8" name="Picture 3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9" name="Picture 3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0" name="Picture 3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1" name="Picture 3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2" name="Picture 3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3" name="Picture 3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4" name="Picture 3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5" name="Picture 3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6" name="Picture 3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7" name="Picture 3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8" name="Picture 3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9" name="Picture 3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0" name="Picture 3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1" name="Picture 3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2" name="Picture 3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3" name="Picture 3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4" name="Picture 3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5" name="Picture 3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6" name="Picture 3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7" name="Picture 3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8" name="Picture 3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9" name="Picture 3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0" name="Picture 3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1" name="Picture 3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2" name="Picture 3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3" name="Picture 3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4" name="Picture 3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5" name="Picture 3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6" name="Picture 3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7" name="Picture 3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8" name="Picture 3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9" name="Picture 3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0" name="Picture 3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1" name="Picture 3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2" name="Picture 3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3" name="Picture 3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4" name="Picture 3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5" name="Picture 3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6" name="Picture 3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7" name="Picture 3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8" name="Picture 3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9" name="Picture 3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0" name="Picture 3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1" name="Picture 3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2" name="Picture 3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3" name="Picture 3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4" name="Picture 3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5" name="Picture 3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6" name="Picture 3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7" name="Picture 3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8" name="Picture 3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9" name="Picture 3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0" name="Picture 3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1" name="Picture 3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2" name="Picture 3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3" name="Picture 3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4" name="Picture 3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5" name="Picture 3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6" name="Picture 3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7" name="Picture 3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8" name="Picture 3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9" name="Picture 3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0" name="Picture 3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1" name="Picture 3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2" name="Picture 3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3" name="Picture 3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4" name="Picture 3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5" name="Picture 3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6" name="Picture 3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7" name="Picture 3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8" name="Picture 3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9" name="Picture 3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0" name="Picture 3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1" name="Picture 3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2" name="Picture 3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3" name="Picture 3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4" name="Picture 3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5" name="Picture 3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6" name="Picture 3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7" name="Picture 3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8" name="Picture 3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9" name="Picture 3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0" name="Picture 3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1" name="Picture 3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2" name="Picture 3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3" name="Picture 3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4" name="Picture 3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5" name="Picture 3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6" name="Picture 3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7" name="Picture 3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8" name="Picture 3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9" name="Picture 3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0" name="Picture 3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1" name="Picture 3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2" name="Picture 3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3" name="Picture 3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4" name="Picture 3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5" name="Picture 3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6" name="Picture 3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7" name="Picture 3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8" name="Picture 3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9" name="Picture 3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0" name="Picture 3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1" name="Picture 3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2" name="Picture 3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3" name="Picture 3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4" name="Picture 3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5" name="Picture 3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6" name="Picture 3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7" name="Picture 3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8" name="Picture 3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9" name="Picture 3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0" name="Picture 3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1" name="Picture 3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2" name="Picture 3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3" name="Picture 3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4" name="Picture 3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5" name="Picture 3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6" name="Picture 117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7" name="Picture 117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8" name="Picture 117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79" name="Picture 117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0" name="Picture 117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1" name="Picture 118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2" name="Picture 118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3" name="Picture 118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4" name="Picture 118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5" name="Picture 118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6" name="Picture 118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7" name="Picture 118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8" name="Picture 118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89" name="Picture 118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0" name="Picture 118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1" name="Picture 119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2" name="Picture 119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3" name="Picture 119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4" name="Picture 119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5" name="Picture 119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6" name="Picture 119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7" name="Picture 119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8" name="Picture 119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199" name="Picture 119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0" name="Picture 119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1" name="Picture 120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2" name="Picture 120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3" name="Picture 120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4" name="Picture 120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5" name="Picture 120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6" name="Picture 120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7" name="Picture 120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8" name="Picture 120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09" name="Picture 120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10" name="Picture 120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11" name="Picture 121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12" name="Picture 121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13" name="Picture 121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214" name="Picture 121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15" name="Picture 121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16" name="Picture 121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17" name="Picture 121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18" name="Picture 121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19" name="Picture 121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0" name="Picture 121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1" name="Picture 122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2" name="Picture 122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3" name="Picture 122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4" name="Picture 122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5" name="Picture 122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6" name="Picture 122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7" name="Picture 122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8" name="Picture 122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29" name="Picture 122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0" name="Picture 122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1" name="Picture 123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2" name="Picture 123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3" name="Picture 123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4" name="Picture 123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5" name="Picture 123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6" name="Picture 123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7" name="Picture 123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8" name="Picture 123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39" name="Picture 123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0" name="Picture 123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1" name="Picture 1240"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2" name="Picture 1241"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3" name="Picture 1242"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4" name="Picture 1243"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5" name="Picture 1244"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6" name="Picture 1245"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7" name="Picture 1246"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8" name="Picture 1247"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49" name="Picture 1248"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250" name="Picture 1249" descr="DOJ (bw).bmp"/>
        <xdr:cNvPicPr>
          <a:picLocks noChangeAspect="1"/>
        </xdr:cNvPicPr>
      </xdr:nvPicPr>
      <xdr:blipFill>
        <a:blip xmlns:r="http://schemas.openxmlformats.org/officeDocument/2006/relationships" r:embed="rId1" cstate="print"/>
        <a:stretch>
          <a:fillRect/>
        </a:stretch>
      </xdr:blipFill>
      <xdr:spPr>
        <a:xfrm>
          <a:off x="485775" y="30874"/>
          <a:ext cx="857250" cy="560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1" name="Picture 1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2" name="Picture 1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3" name="Picture 1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4" name="Picture 1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5" name="Picture 1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6" name="Picture 1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7" name="Picture 1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8" name="Picture 1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9" name="Picture 1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0" name="Picture 1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1" name="Picture 1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2" name="Picture 1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3" name="Picture 1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4" name="Picture 1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5" name="Picture 1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6" name="Picture 1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7" name="Picture 1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8" name="Picture 1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9" name="Picture 1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0" name="Picture 1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1" name="Picture 1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2" name="Picture 1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3" name="Picture 1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4" name="Picture 1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5" name="Picture 1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6" name="Picture 1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7" name="Picture 1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8" name="Picture 1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9" name="Picture 1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0" name="Picture 1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1" name="Picture 1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2" name="Picture 1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3" name="Picture 1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4" name="Picture 1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5" name="Picture 1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6" name="Picture 1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7" name="Picture 1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8" name="Picture 1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9" name="Picture 1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0" name="Picture 1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1" name="Picture 1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2" name="Picture 1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3" name="Picture 1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4" name="Picture 1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5" name="Picture 1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6" name="Picture 1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7" name="Picture 1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8" name="Picture 1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9" name="Picture 1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0" name="Picture 1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1" name="Picture 1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2" name="Picture 1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3" name="Picture 1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4" name="Picture 1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5" name="Picture 1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6" name="Picture 1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7" name="Picture 1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8" name="Picture 1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9" name="Picture 1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0" name="Picture 1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1" name="Picture 1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2" name="Picture 1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3" name="Picture 1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4" name="Picture 1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5" name="Picture 1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6" name="Picture 1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7" name="Picture 1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8" name="Picture 1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9" name="Picture 1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0" name="Picture 1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1" name="Picture 1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2" name="Picture 1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3" name="Picture 1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4" name="Picture 1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5" name="Picture 1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6" name="Picture 1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7" name="Picture 1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8" name="Picture 1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9" name="Picture 1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0" name="Picture 1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1" name="Picture 1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2" name="Picture 1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3" name="Picture 1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4" name="Picture 1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5" name="Picture 1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6" name="Picture 1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7" name="Picture 1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8" name="Picture 1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9" name="Picture 1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0" name="Picture 1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1" name="Picture 1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2" name="Picture 1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3" name="Picture 1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4" name="Picture 1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5" name="Picture 1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6" name="Picture 1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7" name="Picture 1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8" name="Picture 1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9" name="Picture 1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0" name="Picture 1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1" name="Picture 1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2" name="Picture 1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3" name="Picture 1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4" name="Picture 1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5" name="Picture 1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6" name="Picture 1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7" name="Picture 1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8" name="Picture 1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9" name="Picture 1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0" name="Picture 1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1" name="Picture 1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2" name="Picture 1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3" name="Picture 1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4" name="Picture 1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5" name="Picture 1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6" name="Picture 1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7" name="Picture 1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8" name="Picture 1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9" name="Picture 1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0" name="Picture 1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1" name="Picture 1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2" name="Picture 1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3" name="Picture 1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4" name="Picture 1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5" name="Picture 1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6" name="Picture 1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7" name="Picture 13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8" name="Picture 13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9" name="Picture 13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0" name="Picture 13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1" name="Picture 13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2" name="Picture 13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3" name="Picture 13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4" name="Picture 13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5" name="Picture 13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6" name="Picture 13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7" name="Picture 13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8" name="Picture 13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9" name="Picture 13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0" name="Picture 13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1" name="Picture 13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2" name="Picture 13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3" name="Picture 13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4" name="Picture 13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5" name="Picture 13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6" name="Picture 13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7" name="Picture 13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8" name="Picture 13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9" name="Picture 13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0" name="Picture 13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1" name="Picture 14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2" name="Picture 14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3" name="Picture 14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4" name="Picture 14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5" name="Picture 14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6" name="Picture 14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7" name="Picture 14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8" name="Picture 14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9" name="Picture 14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0" name="Picture 14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1" name="Picture 14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2" name="Picture 14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3" name="Picture 14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4" name="Picture 14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5" name="Picture 14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6" name="Picture 14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7" name="Picture 14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18" name="Picture 14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19" name="Picture 14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0" name="Picture 14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1" name="Picture 14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2" name="Picture 14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3" name="Picture 14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4" name="Picture 14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5" name="Picture 14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6" name="Picture 14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7" name="Picture 14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8" name="Picture 14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9" name="Picture 14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0" name="Picture 14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1" name="Picture 14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2" name="Picture 14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3" name="Picture 14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4" name="Picture 14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5" name="Picture 14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6" name="Picture 14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7" name="Picture 14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8" name="Picture 14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9" name="Picture 14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0" name="Picture 14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1" name="Picture 14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2" name="Picture 14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3" name="Picture 14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4" name="Picture 14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5" name="Picture 14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6" name="Picture 14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7" name="Picture 14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8" name="Picture 14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9" name="Picture 14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0" name="Picture 14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1" name="Picture 14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2" name="Picture 14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3" name="Picture 14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4" name="Picture 14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5" name="Picture 1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6" name="Picture 1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7" name="Picture 1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8" name="Picture 1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9" name="Picture 1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0" name="Picture 1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1" name="Picture 1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2" name="Picture 1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3" name="Picture 1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4" name="Picture 1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5" name="Picture 1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6" name="Picture 1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7" name="Picture 1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8" name="Picture 1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9" name="Picture 1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0" name="Picture 1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1" name="Picture 1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2" name="Picture 1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3" name="Picture 1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4" name="Picture 1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5" name="Picture 1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6" name="Picture 1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7" name="Picture 1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8" name="Picture 1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9" name="Picture 1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0" name="Picture 1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1" name="Picture 1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2" name="Picture 1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3" name="Picture 1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4" name="Picture 1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5" name="Picture 1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6" name="Picture 1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7" name="Picture 1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8" name="Picture 1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9" name="Picture 14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0" name="Picture 14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1" name="Picture 14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2" name="Picture 14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3" name="Picture 1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4" name="Picture 14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5" name="Picture 14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6" name="Picture 14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7" name="Picture 14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8" name="Picture 14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9" name="Picture 14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0" name="Picture 14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1" name="Picture 15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2" name="Picture 15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3" name="Picture 15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4" name="Picture 15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5" name="Picture 15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6" name="Picture 15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7" name="Picture 15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8" name="Picture 15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9" name="Picture 15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0" name="Picture 15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1" name="Picture 15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2" name="Picture 15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3" name="Picture 15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4" name="Picture 15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5" name="Picture 15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6" name="Picture 15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7" name="Picture 15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8" name="Picture 15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9" name="Picture 15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0" name="Picture 15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1" name="Picture 15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2" name="Picture 15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3" name="Picture 15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4" name="Picture 15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5" name="Picture 15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6" name="Picture 15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7" name="Picture 15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8" name="Picture 15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9" name="Picture 15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0" name="Picture 15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1" name="Picture 15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2" name="Picture 15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3" name="Picture 15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4" name="Picture 15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5" name="Picture 15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6" name="Picture 15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7" name="Picture 15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8" name="Picture 15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9" name="Picture 15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0" name="Picture 15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1" name="Picture 15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2" name="Picture 15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3" name="Picture 15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4" name="Picture 15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5" name="Picture 15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6" name="Picture 15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7" name="Picture 15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8" name="Picture 15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9" name="Picture 15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0" name="Picture 15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1" name="Picture 15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2" name="Picture 15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3" name="Picture 15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4" name="Picture 15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5" name="Picture 15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6" name="Picture 15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7" name="Picture 15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8" name="Picture 15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9" name="Picture 15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0" name="Picture 1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1" name="Picture 1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2" name="Picture 1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3" name="Picture 1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4" name="Picture 1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5" name="Picture 1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6" name="Picture 1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7" name="Picture 1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8" name="Picture 1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9" name="Picture 1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0" name="Picture 1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1" name="Picture 1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2" name="Picture 15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3" name="Picture 1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4" name="Picture 1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5" name="Picture 1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6" name="Picture 1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7" name="Picture 1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8" name="Picture 1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9" name="Picture 1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0" name="Picture 1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1" name="Picture 1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2" name="Picture 1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3" name="Picture 1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4" name="Picture 1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5" name="Picture 1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6" name="Picture 1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7" name="Picture 1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8" name="Picture 1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9" name="Picture 1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0" name="Picture 1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1" name="Picture 1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2" name="Picture 1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3" name="Picture 1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4" name="Picture 1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5" name="Picture 1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6" name="Picture 1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7" name="Picture 1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8" name="Picture 1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9" name="Picture 1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0" name="Picture 1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1" name="Picture 1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2" name="Picture 16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3" name="Picture 16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4" name="Picture 16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5" name="Picture 16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6" name="Picture 16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7" name="Picture 16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8" name="Picture 16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9" name="Picture 16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0" name="Picture 16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1" name="Picture 16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2" name="Picture 16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3" name="Picture 16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4" name="Picture 16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5" name="Picture 16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6" name="Picture 16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7" name="Picture 16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8" name="Picture 16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9" name="Picture 16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0" name="Picture 16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1" name="Picture 16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2" name="Picture 16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3" name="Picture 16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4" name="Picture 16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5" name="Picture 16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6" name="Picture 16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7" name="Picture 16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8" name="Picture 16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9" name="Picture 16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0" name="Picture 16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1" name="Picture 16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2" name="Picture 16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3" name="Picture 16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4" name="Picture 16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5" name="Picture 16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6" name="Picture 16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7" name="Picture 16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8" name="Picture 16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9" name="Picture 16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0" name="Picture 16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1" name="Picture 16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2" name="Picture 16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3" name="Picture 16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4" name="Picture 16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5" name="Picture 16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6" name="Picture 16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7" name="Picture 16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8" name="Picture 16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9" name="Picture 16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0" name="Picture 16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1" name="Picture 16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2" name="Picture 16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3" name="Picture 16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4" name="Picture 16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5" name="Picture 16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6" name="Picture 16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7" name="Picture 16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8" name="Picture 16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9" name="Picture 16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0" name="Picture 16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1" name="Picture 16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2" name="Picture 16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3" name="Picture 16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4" name="Picture 16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5" name="Picture 16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6" name="Picture 16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7" name="Picture 16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8" name="Picture 16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9" name="Picture 16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0" name="Picture 16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1" name="Picture 16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2" name="Picture 16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3" name="Picture 16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4" name="Picture 16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5" name="Picture 16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6" name="Picture 16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7" name="Picture 16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8" name="Picture 16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9" name="Picture 16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0" name="Picture 16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1" name="Picture 16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2" name="Picture 16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3" name="Picture 16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4" name="Picture 16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5" name="Picture 16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6" name="Picture 16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7" name="Picture 16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8" name="Picture 16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9" name="Picture 16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0" name="Picture 16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1" name="Picture 16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2" name="Picture 16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3" name="Picture 16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4" name="Picture 16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5" name="Picture 16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6" name="Picture 16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7" name="Picture 16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8" name="Picture 16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9" name="Picture 16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0" name="Picture 16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1" name="Picture 17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2" name="Picture 17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3" name="Picture 17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4" name="Picture 17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5" name="Picture 17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6" name="Picture 17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7" name="Picture 17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8" name="Picture 17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9" name="Picture 17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0" name="Picture 17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1" name="Picture 17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2" name="Picture 17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3" name="Picture 17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4" name="Picture 17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5" name="Picture 17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6" name="Picture 17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7" name="Picture 17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8" name="Picture 17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9" name="Picture 17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0" name="Picture 17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1" name="Picture 17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2" name="Picture 17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3" name="Picture 17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4" name="Picture 17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5" name="Picture 17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6" name="Picture 17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7" name="Picture 17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8" name="Picture 17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9" name="Picture 17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0" name="Picture 17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1" name="Picture 17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2" name="Picture 17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3" name="Picture 17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4" name="Picture 17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5" name="Picture 17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6" name="Picture 17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7" name="Picture 17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8" name="Picture 17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9" name="Picture 17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0" name="Picture 17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1" name="Picture 17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2" name="Picture 17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3" name="Picture 17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4" name="Picture 17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5" name="Picture 17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6" name="Picture 17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7" name="Picture 17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8" name="Picture 17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9" name="Picture 17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0" name="Picture 17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1" name="Picture 17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2" name="Picture 17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3" name="Picture 17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4" name="Picture 17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5" name="Picture 17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6" name="Picture 17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7" name="Picture 17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8" name="Picture 17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9" name="Picture 17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0" name="Picture 17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1" name="Picture 17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2" name="Picture 17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3" name="Picture 17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4" name="Picture 17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5" name="Picture 17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6" name="Picture 17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7" name="Picture 17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8" name="Picture 17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9" name="Picture 17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70" name="Picture 17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71" name="Picture 17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72" name="Picture 17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3" name="Picture 17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4" name="Picture 17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5" name="Picture 17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6" name="Picture 17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7" name="Picture 17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8" name="Picture 17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79" name="Picture 17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0" name="Picture 17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1" name="Picture 17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2" name="Picture 17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3" name="Picture 17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4" name="Picture 17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5" name="Picture 17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6" name="Picture 17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7" name="Picture 17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8" name="Picture 17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89" name="Picture 17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0" name="Picture 17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1" name="Picture 17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2" name="Picture 17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3" name="Picture 17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4" name="Picture 17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5" name="Picture 17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6" name="Picture 179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7" name="Picture 179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8" name="Picture 179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799" name="Picture 179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0" name="Picture 179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1" name="Picture 180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2" name="Picture 180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3" name="Picture 180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4" name="Picture 180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5" name="Picture 180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6" name="Picture 180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7" name="Picture 180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8" name="Picture 180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09" name="Picture 18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0" name="Picture 18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1" name="Picture 18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2" name="Picture 18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3" name="Picture 18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4" name="Picture 18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5" name="Picture 18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6" name="Picture 18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7" name="Picture 18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8" name="Picture 18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19" name="Picture 18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0" name="Picture 18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1" name="Picture 18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2" name="Picture 18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3" name="Picture 18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4" name="Picture 18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5" name="Picture 18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6" name="Picture 18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7" name="Picture 18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8" name="Picture 18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29" name="Picture 18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0" name="Picture 18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1" name="Picture 18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2" name="Picture 18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3" name="Picture 18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4" name="Picture 18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5" name="Picture 18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6" name="Picture 18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7" name="Picture 18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8" name="Picture 18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39" name="Picture 18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0" name="Picture 18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1" name="Picture 18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2" name="Picture 18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3" name="Picture 18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4" name="Picture 18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5" name="Picture 18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6" name="Picture 18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7" name="Picture 18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8" name="Picture 18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49" name="Picture 18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50" name="Picture 18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51" name="Picture 18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52" name="Picture 18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853" name="Picture 18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4" name="Picture 185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5" name="Picture 185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6" name="Picture 185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7" name="Picture 185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8" name="Picture 185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59" name="Picture 185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0" name="Picture 185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1" name="Picture 186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2" name="Picture 186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3" name="Picture 186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4" name="Picture 186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5" name="Picture 186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6" name="Picture 186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7" name="Picture 186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8" name="Picture 186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69" name="Picture 186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0" name="Picture 186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1" name="Picture 187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2" name="Picture 187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3" name="Picture 187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4" name="Picture 187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5" name="Picture 187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6" name="Picture 187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7" name="Picture 187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8" name="Picture 187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79" name="Picture 187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0" name="Picture 187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1" name="Picture 188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2" name="Picture 188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3" name="Picture 188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4" name="Picture 188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5" name="Picture 188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6" name="Picture 188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7" name="Picture 188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8" name="Picture 188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1889" name="Picture 188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0" name="Picture 18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1" name="Picture 18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2" name="Picture 18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3" name="Picture 18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4" name="Picture 18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5" name="Picture 18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6" name="Picture 18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7" name="Picture 18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8" name="Picture 18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9" name="Picture 18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0" name="Picture 18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1" name="Picture 19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2" name="Picture 19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3" name="Picture 19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4" name="Picture 19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5" name="Picture 19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6" name="Picture 19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7" name="Picture 19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8" name="Picture 19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9" name="Picture 19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0" name="Picture 19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1" name="Picture 19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2" name="Picture 19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3" name="Picture 19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4" name="Picture 19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5" name="Picture 19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6" name="Picture 19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7" name="Picture 19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8" name="Picture 19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9" name="Picture 19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0" name="Picture 19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1" name="Picture 19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2" name="Picture 19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3" name="Picture 19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4" name="Picture 19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5" name="Picture 19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6" name="Picture 19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7" name="Picture 19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8" name="Picture 19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9" name="Picture 19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0" name="Picture 19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1" name="Picture 19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2" name="Picture 19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3" name="Picture 19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4" name="Picture 19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5" name="Picture 19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6" name="Picture 19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7" name="Picture 19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8" name="Picture 19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9" name="Picture 19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0" name="Picture 19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1" name="Picture 19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2" name="Picture 19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3" name="Picture 19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4" name="Picture 19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5" name="Picture 19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6" name="Picture 19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7" name="Picture 19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8" name="Picture 19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9" name="Picture 19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0" name="Picture 19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1" name="Picture 19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2" name="Picture 19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3" name="Picture 19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4" name="Picture 19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5" name="Picture 19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6" name="Picture 19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7" name="Picture 19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8" name="Picture 19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9" name="Picture 19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0" name="Picture 19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1" name="Picture 19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2" name="Picture 19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3" name="Picture 19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4" name="Picture 19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5" name="Picture 19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6" name="Picture 19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7" name="Picture 19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8" name="Picture 19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9" name="Picture 19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0" name="Picture 19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1" name="Picture 19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2" name="Picture 19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3" name="Picture 19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4" name="Picture 19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5" name="Picture 19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6" name="Picture 19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7" name="Picture 19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8" name="Picture 19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9" name="Picture 19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0" name="Picture 19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1" name="Picture 19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2" name="Picture 19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3" name="Picture 19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4" name="Picture 19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5" name="Picture 19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6" name="Picture 19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7" name="Picture 19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8" name="Picture 19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9" name="Picture 19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90" name="Picture 19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91" name="Picture 19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2" name="Picture 19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3" name="Picture 19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4" name="Picture 19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5" name="Picture 19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6" name="Picture 19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7" name="Picture 19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8" name="Picture 19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9" name="Picture 19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0" name="Picture 19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1" name="Picture 20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2" name="Picture 20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3" name="Picture 20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4" name="Picture 20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5" name="Picture 20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6" name="Picture 20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7" name="Picture 20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8" name="Picture 20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9" name="Picture 20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0" name="Picture 20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1" name="Picture 20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2" name="Picture 20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3" name="Picture 20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4" name="Picture 20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5" name="Picture 20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6" name="Picture 20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7" name="Picture 20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8" name="Picture 20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9" name="Picture 20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0" name="Picture 20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1" name="Picture 20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2" name="Picture 20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3" name="Picture 20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4" name="Picture 2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5" name="Picture 2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6" name="Picture 2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7" name="Picture 2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8" name="Picture 2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9" name="Picture 2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0" name="Picture 2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1" name="Picture 2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2" name="Picture 2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3" name="Picture 2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4" name="Picture 2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5" name="Picture 2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6" name="Picture 2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7" name="Picture 2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8" name="Picture 2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9" name="Picture 2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0" name="Picture 2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1" name="Picture 2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2" name="Picture 2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3" name="Picture 2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4" name="Picture 2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5" name="Picture 2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6" name="Picture 2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7" name="Picture 2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8" name="Picture 2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9" name="Picture 20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0" name="Picture 20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1" name="Picture 20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2" name="Picture 20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3" name="Picture 20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4" name="Picture 20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5" name="Picture 20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6" name="Picture 20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7" name="Picture 20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8" name="Picture 20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9" name="Picture 20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0" name="Picture 20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1" name="Picture 20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2" name="Picture 20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3" name="Picture 20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4" name="Picture 20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5" name="Picture 20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6" name="Picture 20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7" name="Picture 20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8" name="Picture 20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9" name="Picture 20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0" name="Picture 20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1" name="Picture 20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2" name="Picture 20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3" name="Picture 20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4" name="Picture 20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5" name="Picture 20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6" name="Picture 20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7" name="Picture 20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8" name="Picture 20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9" name="Picture 20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0" name="Picture 20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1" name="Picture 20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2" name="Picture 20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3" name="Picture 20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4" name="Picture 20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5" name="Picture 20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6" name="Picture 20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7" name="Picture 20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8" name="Picture 20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9" name="Picture 20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0" name="Picture 20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1" name="Picture 20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2" name="Picture 20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3" name="Picture 20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4" name="Picture 20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5" name="Picture 20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6" name="Picture 20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7" name="Picture 20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8" name="Picture 20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9" name="Picture 20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0" name="Picture 20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1" name="Picture 21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2" name="Picture 21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3" name="Picture 21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4" name="Picture 21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5" name="Picture 21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6" name="Picture 21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7" name="Picture 21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8" name="Picture 21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9" name="Picture 21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0" name="Picture 21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1" name="Picture 21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2" name="Picture 21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3" name="Picture 21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4" name="Picture 21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5" name="Picture 21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6" name="Picture 21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7" name="Picture 21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8" name="Picture 21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9" name="Picture 21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0" name="Picture 21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1" name="Picture 21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2" name="Picture 21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3" name="Picture 21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4" name="Picture 21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5" name="Picture 21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6" name="Picture 21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7" name="Picture 21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8" name="Picture 21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9" name="Picture 21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0" name="Picture 21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1" name="Picture 21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2" name="Picture 21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3" name="Picture 21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4" name="Picture 21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5" name="Picture 21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6" name="Picture 21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7" name="Picture 21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8" name="Picture 21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39" name="Picture 21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0" name="Picture 21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1" name="Picture 21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2" name="Picture 21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3" name="Picture 21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4" name="Picture 21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5" name="Picture 21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6" name="Picture 21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7" name="Picture 21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8" name="Picture 21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9" name="Picture 21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0" name="Picture 21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1" name="Picture 21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2" name="Picture 21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3" name="Picture 21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4" name="Picture 21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5" name="Picture 21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6" name="Picture 21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7" name="Picture 21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8" name="Picture 21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9" name="Picture 21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0" name="Picture 21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1" name="Picture 21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2" name="Picture 21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3" name="Picture 21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4" name="Picture 21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5" name="Picture 21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6" name="Picture 21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7" name="Picture 21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8" name="Picture 21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9" name="Picture 21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0" name="Picture 21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1" name="Picture 21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2" name="Picture 21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3" name="Picture 21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4" name="Picture 21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5" name="Picture 2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6" name="Picture 2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7" name="Picture 2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8" name="Picture 2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9" name="Picture 2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0" name="Picture 2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1" name="Picture 2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2" name="Picture 2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3" name="Picture 2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4" name="Picture 2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5" name="Picture 2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6" name="Picture 2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7" name="Picture 2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8" name="Picture 2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9" name="Picture 2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0" name="Picture 2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1" name="Picture 2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2" name="Picture 2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3" name="Picture 2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4" name="Picture 2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5" name="Picture 2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6" name="Picture 2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7" name="Picture 2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8" name="Picture 2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9" name="Picture 2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0" name="Picture 2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1" name="Picture 2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2" name="Picture 2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3" name="Picture 2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4" name="Picture 2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5" name="Picture 2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6" name="Picture 2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7" name="Picture 2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8" name="Picture 2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9" name="Picture 2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0" name="Picture 2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1" name="Picture 2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2" name="Picture 2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3" name="Picture 2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4" name="Picture 2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5" name="Picture 2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6" name="Picture 2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7" name="Picture 2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8" name="Picture 2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9" name="Picture 2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0" name="Picture 2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1" name="Picture 2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2" name="Picture 22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3" name="Picture 22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4" name="Picture 22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5" name="Picture 22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26" name="Picture 22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27" name="Picture 22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28" name="Picture 22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29" name="Picture 22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0" name="Picture 22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1" name="Picture 22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2" name="Picture 22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3" name="Picture 22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4" name="Picture 22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5" name="Picture 22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6" name="Picture 22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7" name="Picture 22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8" name="Picture 22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39" name="Picture 22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0" name="Picture 22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1" name="Picture 22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2" name="Picture 22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3" name="Picture 22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4" name="Picture 22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5" name="Picture 22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6" name="Picture 22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7" name="Picture 22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8" name="Picture 22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49" name="Picture 22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0" name="Picture 22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1" name="Picture 22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2" name="Picture 22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3" name="Picture 22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4" name="Picture 22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5" name="Picture 22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6" name="Picture 22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7" name="Picture 22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8" name="Picture 22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59" name="Picture 22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0" name="Picture 22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1" name="Picture 22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2" name="Picture 22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3" name="Picture 22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4" name="Picture 22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5" name="Picture 22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6" name="Picture 22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7" name="Picture 22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8" name="Picture 22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69" name="Picture 22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0" name="Picture 22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1" name="Picture 22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2" name="Picture 22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3" name="Picture 22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4" name="Picture 22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5" name="Picture 22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6" name="Picture 22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7" name="Picture 22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8" name="Picture 22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79" name="Picture 22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0" name="Picture 22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1" name="Picture 22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2" name="Picture 22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3" name="Picture 22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4" name="Picture 22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5" name="Picture 22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6" name="Picture 22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7" name="Picture 22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8" name="Picture 22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89" name="Picture 22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0" name="Picture 22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1" name="Picture 22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2" name="Picture 22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3" name="Picture 22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4" name="Picture 22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5" name="Picture 22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6" name="Picture 22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7" name="Picture 22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8" name="Picture 22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99" name="Picture 22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0" name="Picture 22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1" name="Picture 23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2" name="Picture 23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3" name="Picture 23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4" name="Picture 23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5" name="Picture 23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6" name="Picture 23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7" name="Picture 23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8" name="Picture 23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09" name="Picture 23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0" name="Picture 23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1" name="Picture 23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2" name="Picture 23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3" name="Picture 23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4" name="Picture 23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5" name="Picture 23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6" name="Picture 23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7" name="Picture 23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8" name="Picture 23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9" name="Picture 23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0" name="Picture 23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1" name="Picture 23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2" name="Picture 23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3" name="Picture 23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4" name="Picture 23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5" name="Picture 23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6" name="Picture 23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7" name="Picture 23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8" name="Picture 23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9" name="Picture 23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0" name="Picture 23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1" name="Picture 23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2" name="Picture 23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3" name="Picture 23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4" name="Picture 23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5" name="Picture 23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6" name="Picture 23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7" name="Picture 23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8" name="Picture 23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9" name="Picture 23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0" name="Picture 23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1" name="Picture 23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2" name="Picture 23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3" name="Picture 23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4" name="Picture 23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5" name="Picture 23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6" name="Picture 23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7" name="Picture 23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8" name="Picture 23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9" name="Picture 23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0" name="Picture 23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1" name="Picture 23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2" name="Picture 23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3" name="Picture 23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4" name="Picture 23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5" name="Picture 23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6" name="Picture 23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7" name="Picture 23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8" name="Picture 23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9" name="Picture 23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0" name="Picture 23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1" name="Picture 23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2" name="Picture 23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3" name="Picture 23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4" name="Picture 23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5" name="Picture 23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6" name="Picture 23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7" name="Picture 23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8" name="Picture 23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9" name="Picture 23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0" name="Picture 23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1" name="Picture 23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2" name="Picture 23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3" name="Picture 23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4" name="Picture 23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5" name="Picture 23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6" name="Picture 23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7" name="Picture 23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8" name="Picture 23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9" name="Picture 23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0" name="Picture 23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1" name="Picture 23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2" name="Picture 23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3" name="Picture 23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4" name="Picture 23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5" name="Picture 23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6" name="Picture 23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7" name="Picture 23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8" name="Picture 23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9" name="Picture 23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90" name="Picture 23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1" name="Picture 239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2" name="Picture 239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3" name="Picture 239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4" name="Picture 239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5" name="Picture 239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6" name="Picture 239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7" name="Picture 239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8" name="Picture 239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399" name="Picture 239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0" name="Picture 239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1" name="Picture 240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2" name="Picture 240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3" name="Picture 240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4" name="Picture 240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5" name="Picture 240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6" name="Picture 240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7" name="Picture 240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8" name="Picture 240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09" name="Picture 240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0" name="Picture 240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1" name="Picture 241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2" name="Picture 241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3" name="Picture 241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4" name="Picture 241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5" name="Picture 241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6" name="Picture 241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7" name="Picture 2416"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8" name="Picture 2417"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19" name="Picture 2418"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0" name="Picture 2419"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1" name="Picture 2420"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2" name="Picture 2421"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3" name="Picture 2422"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4" name="Picture 2423"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5" name="Picture 2424"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92911</xdr:rowOff>
    </xdr:to>
    <xdr:pic>
      <xdr:nvPicPr>
        <xdr:cNvPr id="2426" name="Picture 2425" descr="DOJ (bw).bmp"/>
        <xdr:cNvPicPr>
          <a:picLocks noChangeAspect="1"/>
        </xdr:cNvPicPr>
      </xdr:nvPicPr>
      <xdr:blipFill>
        <a:blip xmlns:r="http://schemas.openxmlformats.org/officeDocument/2006/relationships" r:embed="rId1" cstate="print"/>
        <a:stretch>
          <a:fillRect/>
        </a:stretch>
      </xdr:blipFill>
      <xdr:spPr>
        <a:xfrm>
          <a:off x="485775" y="30874"/>
          <a:ext cx="857250" cy="55733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7" name="Picture 2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8" name="Picture 2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9" name="Picture 2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0" name="Picture 2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1" name="Picture 2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2" name="Picture 2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3" name="Picture 2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4" name="Picture 2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5" name="Picture 2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6" name="Picture 2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7" name="Picture 2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8" name="Picture 2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9" name="Picture 2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0" name="Picture 2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1" name="Picture 2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2" name="Picture 2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3" name="Picture 2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4" name="Picture 2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5" name="Picture 2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6" name="Picture 2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7" name="Picture 2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8" name="Picture 2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9" name="Picture 2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0" name="Picture 2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1" name="Picture 2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2" name="Picture 2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3" name="Picture 2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4" name="Picture 2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5" name="Picture 2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6" name="Picture 2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7" name="Picture 2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8" name="Picture 2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9" name="Picture 2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0" name="Picture 2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1" name="Picture 2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2" name="Picture 2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3" name="Picture 2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4" name="Picture 2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5" name="Picture 2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6" name="Picture 2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7" name="Picture 2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8" name="Picture 2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9" name="Picture 2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0" name="Picture 2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1" name="Picture 2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2" name="Picture 2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3" name="Picture 2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4" name="Picture 2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5" name="Picture 2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6" name="Picture 2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7" name="Picture 2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8" name="Picture 2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9" name="Picture 2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0" name="Picture 2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1" name="Picture 2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2" name="Picture 2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3" name="Picture 2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4" name="Picture 2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5" name="Picture 2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6" name="Picture 2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7" name="Picture 2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8" name="Picture 2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9" name="Picture 2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0" name="Picture 2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1" name="Picture 2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2" name="Picture 2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3" name="Picture 2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4" name="Picture 24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5" name="Picture 24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6" name="Picture 24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7" name="Picture 24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8" name="Picture 24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9" name="Picture 24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0" name="Picture 24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1" name="Picture 25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2" name="Picture 25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3" name="Picture 25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4" name="Picture 25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5" name="Picture 25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6" name="Picture 25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7" name="Picture 25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8" name="Picture 25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9" name="Picture 25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0" name="Picture 25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1" name="Picture 25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2" name="Picture 25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3" name="Picture 25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4" name="Picture 25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5" name="Picture 25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6" name="Picture 25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7" name="Picture 25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8" name="Picture 25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9" name="Picture 25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0" name="Picture 25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1" name="Picture 25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2" name="Picture 25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3" name="Picture 25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4" name="Picture 25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5" name="Picture 25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6" name="Picture 25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7" name="Picture 25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8" name="Picture 25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9" name="Picture 2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0" name="Picture 2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1" name="Picture 2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2" name="Picture 2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3" name="Picture 2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4" name="Picture 2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5" name="Picture 2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6" name="Picture 2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7" name="Picture 2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8" name="Picture 2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9" name="Picture 2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0" name="Picture 2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1" name="Picture 2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2" name="Picture 2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3" name="Picture 2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4" name="Picture 2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5" name="Picture 2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6" name="Picture 2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7" name="Picture 2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8" name="Picture 2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9" name="Picture 2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0" name="Picture 2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1" name="Picture 2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2" name="Picture 2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3" name="Picture 2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4" name="Picture 2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5" name="Picture 2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6" name="Picture 2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7" name="Picture 2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8" name="Picture 2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9" name="Picture 2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0" name="Picture 2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1" name="Picture 2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2" name="Picture 2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3" name="Picture 2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4" name="Picture 2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5" name="Picture 2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6" name="Picture 2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7" name="Picture 2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8" name="Picture 2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9" name="Picture 2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0" name="Picture 2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1" name="Picture 2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2" name="Picture 2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3" name="Picture 2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4" name="Picture 2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5" name="Picture 2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6" name="Picture 2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7" name="Picture 2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8" name="Picture 2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9" name="Picture 2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0" name="Picture 2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1" name="Picture 2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2" name="Picture 2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3" name="Picture 2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4" name="Picture 2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5" name="Picture 2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6" name="Picture 2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7" name="Picture 2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8" name="Picture 2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9" name="Picture 2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0" name="Picture 2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1" name="Picture 2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2" name="Picture 2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3" name="Picture 2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4" name="Picture 2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5" name="Picture 2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6" name="Picture 2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7" name="Picture 2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8" name="Picture 2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9" name="Picture 2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0" name="Picture 2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1" name="Picture 2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2" name="Picture 2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3" name="Picture 2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4" name="Picture 2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5" name="Picture 2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6" name="Picture 2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7" name="Picture 2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8" name="Picture 2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9" name="Picture 2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0" name="Picture 2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1" name="Picture 2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2" name="Picture 2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3" name="Picture 2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4" name="Picture 2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5" name="Picture 2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6" name="Picture 2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7" name="Picture 2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8" name="Picture 2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9" name="Picture 2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0" name="Picture 2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1" name="Picture 2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2" name="Picture 2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3" name="Picture 2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4" name="Picture 2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5" name="Picture 2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6" name="Picture 2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7" name="Picture 2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8" name="Picture 2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9" name="Picture 2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0" name="Picture 2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1" name="Picture 2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2" name="Picture 2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3" name="Picture 2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4" name="Picture 2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5" name="Picture 2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6" name="Picture 2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7" name="Picture 2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8" name="Picture 2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9" name="Picture 2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0" name="Picture 2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1" name="Picture 2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2" name="Picture 2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3" name="Picture 2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4" name="Picture 2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5" name="Picture 2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6" name="Picture 2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7" name="Picture 2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8" name="Picture 2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9" name="Picture 2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0" name="Picture 2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1" name="Picture 2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2" name="Picture 2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3" name="Picture 2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4" name="Picture 2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5" name="Picture 2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6" name="Picture 2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7" name="Picture 2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8" name="Picture 2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9" name="Picture 2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0" name="Picture 2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1" name="Picture 2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2" name="Picture 2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3" name="Picture 2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4" name="Picture 2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5" name="Picture 2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6" name="Picture 2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7" name="Picture 2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8" name="Picture 2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9" name="Picture 2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0" name="Picture 2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1" name="Picture 2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2" name="Picture 2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3" name="Picture 2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4" name="Picture 2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5" name="Picture 2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6" name="Picture 26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7" name="Picture 26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8" name="Picture 26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9" name="Picture 26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0" name="Picture 26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1" name="Picture 26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2" name="Picture 26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3" name="Picture 26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4" name="Picture 26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5" name="Picture 26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6" name="Picture 26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7" name="Picture 26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8" name="Picture 26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9" name="Picture 26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0" name="Picture 26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1" name="Picture 26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2" name="Picture 26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3" name="Picture 26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4" name="Picture 26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5" name="Picture 26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6" name="Picture 26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7" name="Picture 26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8" name="Picture 26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9" name="Picture 26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0" name="Picture 26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1" name="Picture 27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2" name="Picture 27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3" name="Picture 27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4" name="Picture 27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5" name="Picture 27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6" name="Picture 27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7" name="Picture 27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8" name="Picture 27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9" name="Picture 27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10" name="Picture 27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11" name="Picture 2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2" name="Picture 27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3" name="Picture 27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4" name="Picture 27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5" name="Picture 27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6" name="Picture 27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7" name="Picture 27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8" name="Picture 27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9" name="Picture 27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0" name="Picture 27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1" name="Picture 27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2" name="Picture 27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3" name="Picture 27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4" name="Picture 27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5" name="Picture 27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6" name="Picture 27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7" name="Picture 27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8" name="Picture 27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9" name="Picture 27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0" name="Picture 27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1" name="Picture 27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2" name="Picture 27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3" name="Picture 27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4" name="Picture 27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5" name="Picture 27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6" name="Picture 27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7" name="Picture 2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8" name="Picture 2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9" name="Picture 2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0" name="Picture 2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1" name="Picture 2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2" name="Picture 2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3" name="Picture 2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4" name="Picture 2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5" name="Picture 2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6" name="Picture 2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7" name="Picture 2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8" name="Picture 2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9" name="Picture 2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0" name="Picture 2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1" name="Picture 2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2" name="Picture 2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3" name="Picture 2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4" name="Picture 2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5" name="Picture 2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6" name="Picture 2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7" name="Picture 2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8" name="Picture 2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9" name="Picture 2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0" name="Picture 2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1" name="Picture 2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2" name="Picture 2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3" name="Picture 27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4" name="Picture 27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5" name="Picture 27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6" name="Picture 27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7" name="Picture 27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8" name="Picture 27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9" name="Picture 27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0" name="Picture 27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1" name="Picture 27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2" name="Picture 27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3" name="Picture 27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4" name="Picture 27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5" name="Picture 27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6" name="Picture 27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7" name="Picture 27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8" name="Picture 27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9" name="Picture 27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0" name="Picture 27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1" name="Picture 27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2" name="Picture 27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3" name="Picture 27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4" name="Picture 27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5" name="Picture 27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6" name="Picture 27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7" name="Picture 27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8" name="Picture 27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9" name="Picture 27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0" name="Picture 27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1" name="Picture 27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2" name="Picture 27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3" name="Picture 27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4" name="Picture 27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5" name="Picture 27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6" name="Picture 27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7" name="Picture 27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8" name="Picture 27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9" name="Picture 27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0" name="Picture 27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1" name="Picture 28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2" name="Picture 28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3" name="Picture 28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4" name="Picture 2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5" name="Picture 2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6" name="Picture 2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7" name="Picture 2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8" name="Picture 2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9" name="Picture 2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0" name="Picture 2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1" name="Picture 2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2" name="Picture 28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3" name="Picture 28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4" name="Picture 28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5" name="Picture 28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6" name="Picture 28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7" name="Picture 28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8" name="Picture 28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9" name="Picture 28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0" name="Picture 28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1" name="Picture 28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2" name="Picture 28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3" name="Picture 28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4" name="Picture 28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5" name="Picture 2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6" name="Picture 2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7" name="Picture 2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8" name="Picture 2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9" name="Picture 2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0" name="Picture 2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1" name="Picture 2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2" name="Picture 2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3" name="Picture 2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4" name="Picture 2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5" name="Picture 2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6" name="Picture 2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7" name="Picture 2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8" name="Picture 2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9" name="Picture 2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0" name="Picture 2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1" name="Picture 2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2" name="Picture 2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3" name="Picture 2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4" name="Picture 2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5" name="Picture 2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6" name="Picture 2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47" name="Picture 28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48" name="Picture 28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49" name="Picture 28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0" name="Picture 28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1" name="Picture 28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2" name="Picture 28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3" name="Picture 28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4" name="Picture 28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5" name="Picture 28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6" name="Picture 28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7" name="Picture 28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8" name="Picture 28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9" name="Picture 28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0" name="Picture 28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1" name="Picture 28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2" name="Picture 28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3" name="Picture 28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4" name="Picture 28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5" name="Picture 28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6" name="Picture 28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7" name="Picture 28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8" name="Picture 28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9" name="Picture 28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0" name="Picture 28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1" name="Picture 28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2" name="Picture 28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3" name="Picture 28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4" name="Picture 28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5" name="Picture 28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6" name="Picture 28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7" name="Picture 28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8" name="Picture 28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9" name="Picture 28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0" name="Picture 28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1" name="Picture 28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2" name="Picture 28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3" name="Picture 28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4" name="Picture 28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5" name="Picture 28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6" name="Picture 28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7" name="Picture 28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8" name="Picture 28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9" name="Picture 28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0" name="Picture 28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1" name="Picture 28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2" name="Picture 28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3" name="Picture 28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4" name="Picture 28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5" name="Picture 28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6" name="Picture 28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7" name="Picture 28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8" name="Picture 28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9" name="Picture 28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0" name="Picture 28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1" name="Picture 29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2" name="Picture 29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3" name="Picture 29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4" name="Picture 29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5" name="Picture 29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6" name="Picture 29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7" name="Picture 29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8" name="Picture 29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9" name="Picture 29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0" name="Picture 29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1" name="Picture 29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2" name="Picture 29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3" name="Picture 29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4" name="Picture 29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5" name="Picture 29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6" name="Picture 29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7" name="Picture 29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8" name="Picture 29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9" name="Picture 29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0" name="Picture 29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1" name="Picture 29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2" name="Picture 29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3" name="Picture 29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4" name="Picture 29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5" name="Picture 29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6" name="Picture 29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7" name="Picture 29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28" name="Picture 29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29" name="Picture 29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0" name="Picture 29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1" name="Picture 29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2" name="Picture 29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3" name="Picture 29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4" name="Picture 29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5" name="Picture 29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6" name="Picture 29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7" name="Picture 29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8" name="Picture 29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39" name="Picture 29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0" name="Picture 29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1" name="Picture 294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2" name="Picture 294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3" name="Picture 294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4" name="Picture 294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5" name="Picture 294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6" name="Picture 294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7" name="Picture 29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8" name="Picture 29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49" name="Picture 29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0" name="Picture 29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1" name="Picture 29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2" name="Picture 29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3" name="Picture 29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4" name="Picture 29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5" name="Picture 29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6" name="Picture 29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7" name="Picture 29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8" name="Picture 29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59" name="Picture 29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60" name="Picture 29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61" name="Picture 29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62" name="Picture 29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963" name="Picture 29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4" name="Picture 2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5" name="Picture 2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6" name="Picture 2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7" name="Picture 2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8" name="Picture 29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9" name="Picture 29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0" name="Picture 29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1" name="Picture 29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2" name="Picture 29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3" name="Picture 29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4" name="Picture 29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5" name="Picture 29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6" name="Picture 29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7" name="Picture 29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8" name="Picture 2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9" name="Picture 2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0" name="Picture 2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1" name="Picture 29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2" name="Picture 29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3" name="Picture 29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4" name="Picture 29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5" name="Picture 29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6" name="Picture 29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7" name="Picture 29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8" name="Picture 29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9" name="Picture 29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0" name="Picture 29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1" name="Picture 29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2" name="Picture 29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3" name="Picture 2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4" name="Picture 2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5" name="Picture 2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6" name="Picture 29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7" name="Picture 29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8" name="Picture 29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9" name="Picture 29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0" name="Picture 29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1" name="Picture 30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2" name="Picture 30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3" name="Picture 30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4" name="Picture 3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5" name="Picture 3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6" name="Picture 3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7" name="Picture 3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8" name="Picture 3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9" name="Picture 3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0" name="Picture 3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1" name="Picture 3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2" name="Picture 3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3" name="Picture 3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4" name="Picture 3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5" name="Picture 3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6" name="Picture 3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7" name="Picture 3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8" name="Picture 3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9" name="Picture 3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0" name="Picture 3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1" name="Picture 30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2" name="Picture 30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3" name="Picture 30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4" name="Picture 3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5" name="Picture 3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6" name="Picture 3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7" name="Picture 3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8" name="Picture 3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9" name="Picture 3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0" name="Picture 3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1" name="Picture 3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2" name="Picture 3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3" name="Picture 3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4" name="Picture 3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5" name="Picture 3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6" name="Picture 3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7" name="Picture 3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8" name="Picture 3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9" name="Picture 3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0" name="Picture 3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1" name="Picture 3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2" name="Picture 3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3" name="Picture 3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4" name="Picture 3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5" name="Picture 3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6" name="Picture 3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7" name="Picture 3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8" name="Picture 3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9" name="Picture 3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0" name="Picture 3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1" name="Picture 3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2" name="Picture 3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3" name="Picture 3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4" name="Picture 3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5" name="Picture 3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6" name="Picture 3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7" name="Picture 30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8" name="Picture 30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9" name="Picture 30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0" name="Picture 30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1" name="Picture 30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2" name="Picture 3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3" name="Picture 3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4" name="Picture 3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5" name="Picture 3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6" name="Picture 3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7" name="Picture 3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8" name="Picture 3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9" name="Picture 3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0" name="Picture 3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1" name="Picture 3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2" name="Picture 3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3" name="Picture 3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4" name="Picture 3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5" name="Picture 3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6" name="Picture 3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7" name="Picture 3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8" name="Picture 3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9" name="Picture 3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0" name="Picture 3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1" name="Picture 3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2" name="Picture 3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3" name="Picture 3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4" name="Picture 3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5" name="Picture 3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6" name="Picture 3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7" name="Picture 3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8" name="Picture 3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9" name="Picture 3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0" name="Picture 3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1" name="Picture 3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2" name="Picture 3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3" name="Picture 3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4" name="Picture 3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5" name="Picture 3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6" name="Picture 3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7" name="Picture 3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8" name="Picture 3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9" name="Picture 3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0" name="Picture 3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1" name="Picture 3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2" name="Picture 3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3" name="Picture 3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4" name="Picture 3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5" name="Picture 3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6" name="Picture 3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7" name="Picture 3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8" name="Picture 3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9" name="Picture 3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0" name="Picture 3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1" name="Picture 31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2" name="Picture 31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3" name="Picture 31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4" name="Picture 31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5" name="Picture 31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6" name="Picture 31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7" name="Picture 31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8" name="Picture 31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9" name="Picture 31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0" name="Picture 31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1" name="Picture 31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2" name="Picture 31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3" name="Picture 31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4" name="Picture 31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5" name="Picture 31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6" name="Picture 31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7" name="Picture 31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8" name="Picture 31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9" name="Picture 31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0" name="Picture 31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1" name="Picture 31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2" name="Picture 31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3" name="Picture 31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4" name="Picture 31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5" name="Picture 31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6" name="Picture 31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7" name="Picture 31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8" name="Picture 31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9" name="Picture 31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0" name="Picture 31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1" name="Picture 3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2" name="Picture 3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3" name="Picture 3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4" name="Picture 3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5" name="Picture 3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6" name="Picture 3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7" name="Picture 3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8" name="Picture 3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9" name="Picture 3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0" name="Picture 3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1" name="Picture 3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2" name="Picture 3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3" name="Picture 3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4" name="Picture 3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5" name="Picture 3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6" name="Picture 3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7" name="Picture 3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8" name="Picture 3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9" name="Picture 3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0" name="Picture 3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1" name="Picture 3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2" name="Picture 3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3" name="Picture 3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4" name="Picture 3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5" name="Picture 3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6" name="Picture 3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7" name="Picture 3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8" name="Picture 3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9" name="Picture 3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0" name="Picture 3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1" name="Picture 3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2" name="Picture 3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3" name="Picture 3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4" name="Picture 3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5" name="Picture 3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6" name="Picture 3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7" name="Picture 3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8" name="Picture 3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9" name="Picture 3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0" name="Picture 3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1" name="Picture 3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2" name="Picture 3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3" name="Picture 3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4" name="Picture 3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5" name="Picture 3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6" name="Picture 3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7" name="Picture 3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8" name="Picture 3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9" name="Picture 3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0" name="Picture 3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1" name="Picture 3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2" name="Picture 3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3" name="Picture 3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4" name="Picture 3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5" name="Picture 3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6" name="Picture 3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7" name="Picture 3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8" name="Picture 3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9" name="Picture 3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0" name="Picture 3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1" name="Picture 3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2" name="Picture 3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3" name="Picture 3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4" name="Picture 3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5" name="Picture 3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6" name="Picture 3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7" name="Picture 3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8" name="Picture 3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9" name="Picture 3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0" name="Picture 3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1" name="Picture 3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2" name="Picture 3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3" name="Picture 3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4" name="Picture 3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5" name="Picture 3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6" name="Picture 3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7" name="Picture 3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8" name="Picture 3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9" name="Picture 3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0" name="Picture 3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1" name="Picture 3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2" name="Picture 32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3" name="Picture 32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4" name="Picture 32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5" name="Picture 32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6" name="Picture 32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7" name="Picture 32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8" name="Picture 32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9" name="Picture 32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0" name="Picture 32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1" name="Picture 32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2" name="Picture 32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3" name="Picture 32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4" name="Picture 32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5" name="Picture 32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6" name="Picture 32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7" name="Picture 32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8" name="Picture 32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9" name="Picture 32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0" name="Picture 32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1" name="Picture 32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2" name="Picture 32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3" name="Picture 32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4" name="Picture 32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5" name="Picture 32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6" name="Picture 32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7" name="Picture 32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8" name="Picture 32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9" name="Picture 32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0" name="Picture 32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1" name="Picture 32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2" name="Picture 32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3" name="Picture 32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4" name="Picture 32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5" name="Picture 32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6" name="Picture 32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7" name="Picture 32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8" name="Picture 32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9" name="Picture 32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0" name="Picture 32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1" name="Picture 32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2" name="Picture 32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3" name="Picture 32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4" name="Picture 32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5" name="Picture 32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6" name="Picture 32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7" name="Picture 32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8" name="Picture 32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9" name="Picture 32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0" name="Picture 32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1" name="Picture 32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2" name="Picture 32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3" name="Picture 32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4" name="Picture 32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5" name="Picture 32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6" name="Picture 32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7" name="Picture 32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8" name="Picture 32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9" name="Picture 32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80" name="Picture 32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81" name="Picture 32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2" name="Picture 32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3" name="Picture 32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4" name="Picture 32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5" name="Picture 32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6" name="Picture 32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7" name="Picture 32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8" name="Picture 32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9" name="Picture 32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0" name="Picture 32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1" name="Picture 32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2" name="Picture 32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3" name="Picture 32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4" name="Picture 32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5" name="Picture 32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6" name="Picture 32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7" name="Picture 32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8" name="Picture 32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9" name="Picture 32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0" name="Picture 32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1" name="Picture 33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2" name="Picture 33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3" name="Picture 33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4" name="Picture 33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5" name="Picture 33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6" name="Picture 33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7" name="Picture 33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8" name="Picture 33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9" name="Picture 33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0" name="Picture 33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1" name="Picture 33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2" name="Picture 33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3" name="Picture 33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4" name="Picture 33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5" name="Picture 33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6" name="Picture 33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7" name="Picture 33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8" name="Picture 33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9" name="Picture 33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0" name="Picture 33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1" name="Picture 33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2" name="Picture 33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3" name="Picture 33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4" name="Picture 33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5" name="Picture 33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6" name="Picture 33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7" name="Picture 33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8" name="Picture 33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9" name="Picture 33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0" name="Picture 33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1" name="Picture 33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2" name="Picture 33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3" name="Picture 33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4" name="Picture 33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5" name="Picture 33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6" name="Picture 33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7" name="Picture 33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8" name="Picture 33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9" name="Picture 33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0" name="Picture 33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1" name="Picture 33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2" name="Picture 33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3" name="Picture 33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4" name="Picture 33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5" name="Picture 33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6" name="Picture 33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7" name="Picture 33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8" name="Picture 33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9" name="Picture 33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0" name="Picture 33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1" name="Picture 33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2" name="Picture 33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3" name="Picture 33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4" name="Picture 33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5" name="Picture 33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6" name="Picture 33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7" name="Picture 33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8" name="Picture 33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9" name="Picture 33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60" name="Picture 33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61" name="Picture 33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62" name="Picture 33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3" name="Picture 33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4" name="Picture 33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5" name="Picture 33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6" name="Picture 33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7" name="Picture 33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8" name="Picture 33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9" name="Picture 33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0" name="Picture 33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1" name="Picture 33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2" name="Picture 33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3" name="Picture 33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4" name="Picture 33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5" name="Picture 33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6" name="Picture 33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7" name="Picture 33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8" name="Picture 33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9" name="Picture 33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0" name="Picture 33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1" name="Picture 33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2" name="Picture 33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3" name="Picture 33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4" name="Picture 33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5" name="Picture 33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6" name="Picture 33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7" name="Picture 33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8" name="Picture 33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9" name="Picture 33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0" name="Picture 33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1" name="Picture 33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2" name="Picture 33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3" name="Picture 33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4" name="Picture 33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5" name="Picture 33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6" name="Picture 339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7" name="Picture 339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8" name="Picture 339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9" name="Picture 3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0" name="Picture 3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1" name="Picture 3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2" name="Picture 3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3" name="Picture 3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4" name="Picture 3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5" name="Picture 3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6" name="Picture 3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7" name="Picture 3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8" name="Picture 3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9" name="Picture 3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0" name="Picture 3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1" name="Picture 3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2" name="Picture 3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3" name="Picture 3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4" name="Picture 3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5" name="Picture 3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6" name="Picture 3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7" name="Picture 3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8" name="Picture 3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9" name="Picture 3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0" name="Picture 3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1" name="Picture 3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2" name="Picture 3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3" name="Picture 3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4" name="Picture 3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5" name="Picture 3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6" name="Picture 3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7" name="Picture 3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8" name="Picture 3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9" name="Picture 3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0" name="Picture 3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1" name="Picture 3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2" name="Picture 3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3" name="Picture 3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4" name="Picture 3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5" name="Picture 3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6" name="Picture 3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7" name="Picture 3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8" name="Picture 3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9" name="Picture 3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0" name="Picture 3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1" name="Picture 3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2" name="Picture 3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3" name="Picture 3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4" name="Picture 3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5" name="Picture 3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6" name="Picture 3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7" name="Picture 3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8" name="Picture 3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9" name="Picture 3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0" name="Picture 3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1" name="Picture 3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2" name="Picture 3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3" name="Picture 3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4" name="Picture 3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5" name="Picture 3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6" name="Picture 3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7" name="Picture 3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8" name="Picture 3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9" name="Picture 3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0" name="Picture 3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1" name="Picture 3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2" name="Picture 3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3" name="Picture 3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4" name="Picture 3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5" name="Picture 3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6" name="Picture 3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7" name="Picture 3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8" name="Picture 3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9" name="Picture 3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0" name="Picture 3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1" name="Picture 3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2" name="Picture 3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3" name="Picture 3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4" name="Picture 3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5" name="Picture 3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6" name="Picture 3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7" name="Picture 3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8" name="Picture 3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9" name="Picture 3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0" name="Picture 3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1" name="Picture 3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2" name="Picture 3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3" name="Picture 3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4" name="Picture 3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5" name="Picture 3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6" name="Picture 3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7" name="Picture 3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8" name="Picture 3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89" name="Picture 3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0" name="Picture 3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1" name="Picture 3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2" name="Picture 3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3" name="Picture 3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4" name="Picture 3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5" name="Picture 3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6" name="Picture 3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7" name="Picture 3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8" name="Picture 3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9" name="Picture 3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0" name="Picture 3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1" name="Picture 3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2" name="Picture 3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3" name="Picture 3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4" name="Picture 3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5" name="Picture 3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6" name="Picture 3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7" name="Picture 3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8" name="Picture 3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9" name="Picture 3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0" name="Picture 3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1" name="Picture 3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2" name="Picture 3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3" name="Picture 3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4" name="Picture 3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5" name="Picture 3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6" name="Picture 3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7" name="Picture 3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8" name="Picture 3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9" name="Picture 3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0" name="Picture 3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1" name="Picture 3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2" name="Picture 3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3" name="Picture 3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4" name="Picture 3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5" name="Picture 3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6" name="Picture 3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7" name="Picture 3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8" name="Picture 3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9" name="Picture 3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0" name="Picture 3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1" name="Picture 3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2" name="Picture 3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3" name="Picture 3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4" name="Picture 3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5" name="Picture 3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6" name="Picture 3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7" name="Picture 3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8" name="Picture 3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9" name="Picture 3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0" name="Picture 35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1" name="Picture 35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2" name="Picture 35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3" name="Picture 35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4" name="Picture 35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5" name="Picture 35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6" name="Picture 35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7" name="Picture 35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8" name="Picture 35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9" name="Picture 35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0" name="Picture 35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1" name="Picture 35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2" name="Picture 35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3" name="Picture 35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4" name="Picture 35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5" name="Picture 35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6" name="Picture 35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7" name="Picture 35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8" name="Picture 35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9" name="Picture 35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0" name="Picture 3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1" name="Picture 3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2" name="Picture 3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3" name="Picture 3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4" name="Picture 3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5" name="Picture 3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6" name="Picture 3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7" name="Picture 3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8" name="Picture 3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9" name="Picture 3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0" name="Picture 3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1" name="Picture 3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2" name="Picture 35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3" name="Picture 3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4" name="Picture 3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5" name="Picture 3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6" name="Picture 3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7" name="Picture 3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8" name="Picture 3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9" name="Picture 3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0" name="Picture 3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1" name="Picture 3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2" name="Picture 3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3" name="Picture 3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4" name="Picture 3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5" name="Picture 3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6" name="Picture 3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7" name="Picture 3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8" name="Picture 3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9" name="Picture 3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0" name="Picture 3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1" name="Picture 3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2" name="Picture 3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3" name="Picture 3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4" name="Picture 3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5" name="Picture 3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6" name="Picture 3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7" name="Picture 3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8" name="Picture 3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9" name="Picture 3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0" name="Picture 3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1" name="Picture 3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2" name="Picture 3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3" name="Picture 3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4" name="Picture 3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5" name="Picture 3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6" name="Picture 3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7" name="Picture 3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8" name="Picture 3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9" name="Picture 3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0" name="Picture 3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1" name="Picture 3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2" name="Picture 3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3" name="Picture 3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4" name="Picture 3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5" name="Picture 3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6" name="Picture 3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7" name="Picture 3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8" name="Picture 3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9" name="Picture 3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0" name="Picture 3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1" name="Picture 3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2" name="Picture 3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3" name="Picture 3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4" name="Picture 36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5" name="Picture 36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6" name="Picture 36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7" name="Picture 36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8" name="Picture 36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9" name="Picture 36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0" name="Picture 36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1" name="Picture 36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2" name="Picture 36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3" name="Picture 36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4" name="Picture 36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5" name="Picture 36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6" name="Picture 36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7" name="Picture 36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8" name="Picture 36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9" name="Picture 36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0" name="Picture 36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1" name="Picture 36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2" name="Picture 36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3" name="Picture 36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4" name="Picture 36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5" name="Picture 36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6" name="Picture 36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7" name="Picture 36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8" name="Picture 36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9" name="Picture 36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0" name="Picture 36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1" name="Picture 36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2" name="Picture 36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3" name="Picture 36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4" name="Picture 36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5" name="Picture 36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6" name="Picture 36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7" name="Picture 36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8" name="Picture 36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9" name="Picture 36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0" name="Picture 36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1" name="Picture 36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2" name="Picture 36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3" name="Picture 36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4" name="Picture 36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5" name="Picture 36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6" name="Picture 36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7" name="Picture 36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8" name="Picture 36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9" name="Picture 36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0" name="Picture 36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1" name="Picture 36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2" name="Picture 36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3" name="Picture 36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4" name="Picture 36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5" name="Picture 36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6" name="Picture 36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7" name="Picture 36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8" name="Picture 36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9" name="Picture 36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0" name="Picture 36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1" name="Picture 36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2" name="Picture 36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3" name="Picture 36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4" name="Picture 36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5" name="Picture 36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6" name="Picture 36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7" name="Picture 36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8" name="Picture 36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9" name="Picture 36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0" name="Picture 36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1" name="Picture 36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2" name="Picture 36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3" name="Picture 36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4" name="Picture 36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5" name="Picture 36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6" name="Picture 36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7" name="Picture 36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8" name="Picture 36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9" name="Picture 36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0" name="Picture 36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1" name="Picture 37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2" name="Picture 37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3" name="Picture 37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4" name="Picture 37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05" name="Picture 370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06" name="Picture 370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07" name="Picture 370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08" name="Picture 370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09" name="Picture 37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0" name="Picture 37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1" name="Picture 37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2" name="Picture 37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3" name="Picture 37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4" name="Picture 37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5" name="Picture 37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6" name="Picture 37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7" name="Picture 37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8" name="Picture 37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19" name="Picture 37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0" name="Picture 37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1" name="Picture 37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2" name="Picture 37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3" name="Picture 37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4" name="Picture 37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5" name="Picture 37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6" name="Picture 37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7" name="Picture 37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8" name="Picture 37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29" name="Picture 37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0" name="Picture 37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1" name="Picture 37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2" name="Picture 37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3" name="Picture 37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4" name="Picture 37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5" name="Picture 373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6" name="Picture 373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7" name="Picture 373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8" name="Picture 373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39" name="Picture 373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740" name="Picture 373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1" name="Picture 3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2" name="Picture 3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3" name="Picture 3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4" name="Picture 3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5" name="Picture 3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6" name="Picture 3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7" name="Picture 3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8" name="Picture 3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9" name="Picture 3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0" name="Picture 3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1" name="Picture 3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2" name="Picture 3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3" name="Picture 3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4" name="Picture 3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5" name="Picture 3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6" name="Picture 3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7" name="Picture 3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8" name="Picture 3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9" name="Picture 3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0" name="Picture 3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1" name="Picture 3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2" name="Picture 3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3" name="Picture 3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4" name="Picture 3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5" name="Picture 3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6" name="Picture 3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7" name="Picture 3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8" name="Picture 3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9" name="Picture 3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0" name="Picture 3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1" name="Picture 3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2" name="Picture 3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3" name="Picture 3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4" name="Picture 3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5" name="Picture 3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6" name="Picture 3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7" name="Picture 3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8" name="Picture 3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9" name="Picture 3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0" name="Picture 3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1" name="Picture 3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2" name="Picture 3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3" name="Picture 3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4" name="Picture 3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5" name="Picture 3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6" name="Picture 3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7" name="Picture 3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8" name="Picture 3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9" name="Picture 3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0" name="Picture 3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1" name="Picture 3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2" name="Picture 37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3" name="Picture 37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4" name="Picture 37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5" name="Picture 37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6" name="Picture 37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7" name="Picture 37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8" name="Picture 37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9" name="Picture 37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0" name="Picture 37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1" name="Picture 38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2" name="Picture 38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3" name="Picture 38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4" name="Picture 38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5" name="Picture 38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6" name="Picture 38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7" name="Picture 38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8" name="Picture 38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9" name="Picture 38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0" name="Picture 38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1" name="Picture 38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2" name="Picture 38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3" name="Picture 38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4" name="Picture 38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5" name="Picture 38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6" name="Picture 38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7" name="Picture 38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8" name="Picture 38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9" name="Picture 38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0" name="Picture 38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1" name="Picture 38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2" name="Picture 38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3" name="Picture 38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4" name="Picture 38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5" name="Picture 3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6" name="Picture 3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7" name="Picture 3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8" name="Picture 3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9" name="Picture 3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0" name="Picture 3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1" name="Picture 3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2" name="Picture 3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3" name="Picture 3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4" name="Picture 3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5" name="Picture 3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6" name="Picture 3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7" name="Picture 3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8" name="Picture 3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9" name="Picture 3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0" name="Picture 3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1" name="Picture 3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2" name="Picture 3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3" name="Picture 3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4" name="Picture 3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5" name="Picture 3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6" name="Picture 3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7" name="Picture 38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8" name="Picture 38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9" name="Picture 38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0" name="Picture 3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1" name="Picture 3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2" name="Picture 3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3" name="Picture 3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4" name="Picture 3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5" name="Picture 3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6" name="Picture 3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7" name="Picture 3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8" name="Picture 3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9" name="Picture 3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0" name="Picture 3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1" name="Picture 38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2" name="Picture 38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3" name="Picture 38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4" name="Picture 38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5" name="Picture 38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6" name="Picture 38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7" name="Picture 38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8" name="Picture 38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9" name="Picture 38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0" name="Picture 38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1" name="Picture 38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2" name="Picture 38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3" name="Picture 38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4" name="Picture 38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75" name="Picture 38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6" name="Picture 38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7" name="Picture 38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8" name="Picture 38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9" name="Picture 38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0" name="Picture 38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1" name="Picture 38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2" name="Picture 38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3" name="Picture 38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4" name="Picture 38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5" name="Picture 38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6" name="Picture 38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7" name="Picture 38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8" name="Picture 38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9" name="Picture 38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0" name="Picture 38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1" name="Picture 38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2" name="Picture 38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3" name="Picture 38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4" name="Picture 38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5" name="Picture 38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6" name="Picture 38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7" name="Picture 38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8" name="Picture 38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9" name="Picture 38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0" name="Picture 38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1" name="Picture 39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2" name="Picture 39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3" name="Picture 39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4" name="Picture 39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5" name="Picture 39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6" name="Picture 39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7" name="Picture 39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8" name="Picture 39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9" name="Picture 39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0" name="Picture 39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1" name="Picture 39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2" name="Picture 39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3" name="Picture 39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4" name="Picture 39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5" name="Picture 39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6" name="Picture 39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7" name="Picture 39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8" name="Picture 39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9" name="Picture 39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0" name="Picture 39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1" name="Picture 39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2" name="Picture 39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3" name="Picture 39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4" name="Picture 39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5" name="Picture 39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6" name="Picture 39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7" name="Picture 39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8" name="Picture 39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9" name="Picture 39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0" name="Picture 39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1" name="Picture 39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2" name="Picture 39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3" name="Picture 39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4" name="Picture 39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5" name="Picture 39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6" name="Picture 39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7" name="Picture 39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8" name="Picture 39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9" name="Picture 39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0" name="Picture 39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1" name="Picture 39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2" name="Picture 39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3" name="Picture 39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4" name="Picture 39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5" name="Picture 39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6" name="Picture 39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7" name="Picture 39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8" name="Picture 39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9" name="Picture 39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0" name="Picture 39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1" name="Picture 39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2" name="Picture 39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3" name="Picture 39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4" name="Picture 39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5" name="Picture 39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6" name="Picture 39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57" name="Picture 39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58" name="Picture 39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59" name="Picture 39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0" name="Picture 39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1" name="Picture 39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2" name="Picture 39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3" name="Picture 39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4" name="Picture 39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5" name="Picture 39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6" name="Picture 39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7" name="Picture 39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8" name="Picture 39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69" name="Picture 39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0" name="Picture 39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1" name="Picture 39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2" name="Picture 39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3" name="Picture 39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4" name="Picture 39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5" name="Picture 39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6" name="Picture 39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7" name="Picture 39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8" name="Picture 39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79" name="Picture 39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0" name="Picture 39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1" name="Picture 39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2" name="Picture 39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3" name="Picture 39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4" name="Picture 39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5" name="Picture 39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6" name="Picture 39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7" name="Picture 39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8" name="Picture 39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89" name="Picture 39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90" name="Picture 39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91" name="Picture 39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992" name="Picture 39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3" name="Picture 3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4" name="Picture 3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5" name="Picture 3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6" name="Picture 39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7" name="Picture 39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8" name="Picture 39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9" name="Picture 39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0" name="Picture 39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1" name="Picture 40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2" name="Picture 40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3" name="Picture 40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4" name="Picture 4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5" name="Picture 4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6" name="Picture 4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7" name="Picture 4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8" name="Picture 4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9" name="Picture 4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0" name="Picture 4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1" name="Picture 4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2" name="Picture 4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3" name="Picture 4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4" name="Picture 4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5" name="Picture 4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6" name="Picture 4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7" name="Picture 4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8" name="Picture 4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9" name="Picture 4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0" name="Picture 4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1" name="Picture 40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2" name="Picture 40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3" name="Picture 40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4" name="Picture 40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5" name="Picture 40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6" name="Picture 40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7" name="Picture 40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8" name="Picture 40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9" name="Picture 40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0" name="Picture 40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1" name="Picture 40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2" name="Picture 40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3" name="Picture 40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4" name="Picture 40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5" name="Picture 40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6" name="Picture 40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7" name="Picture 40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8" name="Picture 40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9" name="Picture 40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40" name="Picture 40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1" name="Picture 4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2" name="Picture 4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3" name="Picture 4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4" name="Picture 4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5" name="Picture 4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6" name="Picture 4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7" name="Picture 4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8" name="Picture 4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9" name="Picture 4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0" name="Picture 4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1" name="Picture 4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2" name="Picture 4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3" name="Picture 4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4" name="Picture 4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5" name="Picture 4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6" name="Picture 4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7" name="Picture 40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8" name="Picture 40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9" name="Picture 40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0" name="Picture 40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1" name="Picture 40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2" name="Picture 40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3" name="Picture 40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4" name="Picture 40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5" name="Picture 40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6" name="Picture 40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7" name="Picture 40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8" name="Picture 40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9" name="Picture 40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0" name="Picture 40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1" name="Picture 40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2" name="Picture 40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3" name="Picture 40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4" name="Picture 40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5" name="Picture 40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6" name="Picture 40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7" name="Picture 40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8" name="Picture 40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9" name="Picture 40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0" name="Picture 40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1" name="Picture 40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2" name="Picture 40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3" name="Picture 40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4" name="Picture 40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5" name="Picture 40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6" name="Picture 40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7" name="Picture 40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8" name="Picture 40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9" name="Picture 40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0" name="Picture 40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1" name="Picture 40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2" name="Picture 40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3" name="Picture 40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4" name="Picture 40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5" name="Picture 40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6" name="Picture 40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7" name="Picture 40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8" name="Picture 40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9" name="Picture 40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0" name="Picture 40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1" name="Picture 41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2" name="Picture 41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3" name="Picture 41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4" name="Picture 41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5" name="Picture 41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6" name="Picture 41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7" name="Picture 41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8" name="Picture 41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9" name="Picture 41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0" name="Picture 41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1" name="Picture 41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2" name="Picture 41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3" name="Picture 41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4" name="Picture 41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5" name="Picture 41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6" name="Picture 41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7" name="Picture 41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8" name="Picture 41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9" name="Picture 41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0" name="Picture 41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1" name="Picture 41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2" name="Picture 41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3" name="Picture 41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4" name="Picture 41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5" name="Picture 41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6" name="Picture 41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7" name="Picture 41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8" name="Picture 41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9" name="Picture 41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0" name="Picture 41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1" name="Picture 41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2" name="Picture 41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3" name="Picture 41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4" name="Picture 41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5" name="Picture 41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6" name="Picture 41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7" name="Picture 41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8" name="Picture 41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9" name="Picture 41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0" name="Picture 41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1" name="Picture 41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2" name="Picture 41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3" name="Picture 41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4" name="Picture 41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5" name="Picture 41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6" name="Picture 41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7" name="Picture 41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8" name="Picture 41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9" name="Picture 41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0" name="Picture 41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1" name="Picture 41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2" name="Picture 41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3" name="Picture 41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4" name="Picture 41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5" name="Picture 41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6" name="Picture 41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7" name="Picture 41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58" name="Picture 4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59" name="Picture 4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0" name="Picture 4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1" name="Picture 4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2" name="Picture 4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3" name="Picture 4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4" name="Picture 4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5" name="Picture 4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6" name="Picture 4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7" name="Picture 4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8" name="Picture 4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9" name="Picture 4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0" name="Picture 4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1" name="Picture 4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2" name="Picture 4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3" name="Picture 4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4" name="Picture 4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5" name="Picture 4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6" name="Picture 4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7" name="Picture 4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8" name="Picture 4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9" name="Picture 4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0" name="Picture 4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1" name="Picture 4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2" name="Picture 4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3" name="Picture 4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4" name="Picture 4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5" name="Picture 4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6" name="Picture 4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7" name="Picture 4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8" name="Picture 4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9" name="Picture 4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0" name="Picture 4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1" name="Picture 4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2" name="Picture 4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3" name="Picture 4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4" name="Picture 4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5" name="Picture 4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6" name="Picture 4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7" name="Picture 4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8" name="Picture 41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9" name="Picture 41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0" name="Picture 4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1" name="Picture 4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2" name="Picture 4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3" name="Picture 4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4" name="Picture 4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5" name="Picture 4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6" name="Picture 4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7" name="Picture 4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8" name="Picture 4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9" name="Picture 4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0" name="Picture 4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1" name="Picture 4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2" name="Picture 4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3" name="Picture 4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4" name="Picture 4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5" name="Picture 4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6" name="Picture 4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7" name="Picture 4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8" name="Picture 4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9" name="Picture 4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0" name="Picture 4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1" name="Picture 4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2" name="Picture 4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3" name="Picture 4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4" name="Picture 4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5" name="Picture 4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6" name="Picture 4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7" name="Picture 4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8" name="Picture 4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9" name="Picture 4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0" name="Picture 4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1" name="Picture 4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2" name="Picture 4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3" name="Picture 4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4" name="Picture 4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5" name="Picture 4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6" name="Picture 4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7" name="Picture 4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8" name="Picture 4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9" name="Picture 4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0" name="Picture 4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1" name="Picture 4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2" name="Picture 4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3" name="Picture 4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4" name="Picture 4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5" name="Picture 4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6" name="Picture 4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7" name="Picture 4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8" name="Picture 4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9" name="Picture 4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0" name="Picture 4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1" name="Picture 4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2" name="Picture 4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3" name="Picture 4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4" name="Picture 4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5" name="Picture 4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6" name="Picture 4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7" name="Picture 4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8" name="Picture 4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9" name="Picture 4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0" name="Picture 4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1" name="Picture 4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2" name="Picture 4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3" name="Picture 4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4" name="Picture 4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5" name="Picture 4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6" name="Picture 4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7" name="Picture 4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8" name="Picture 4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9" name="Picture 4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70" name="Picture 4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1" name="Picture 42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2" name="Picture 42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3" name="Picture 42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4" name="Picture 42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5" name="Picture 42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6" name="Picture 42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7" name="Picture 42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8" name="Picture 42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9" name="Picture 42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0" name="Picture 42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1" name="Picture 42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2" name="Picture 42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3" name="Picture 42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4" name="Picture 42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5" name="Picture 42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6" name="Picture 42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7" name="Picture 42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8" name="Picture 42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9" name="Picture 42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0" name="Picture 42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1" name="Picture 42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2" name="Picture 42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3" name="Picture 42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4" name="Picture 42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5" name="Picture 42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6" name="Picture 42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7" name="Picture 42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8" name="Picture 42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9" name="Picture 42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0" name="Picture 42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1" name="Picture 43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2" name="Picture 43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3" name="Picture 43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4" name="Picture 43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5" name="Picture 43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6" name="Picture 43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7" name="Picture 4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8" name="Picture 4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9" name="Picture 4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0" name="Picture 4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1" name="Picture 4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2" name="Picture 4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3" name="Picture 4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4" name="Picture 4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5" name="Picture 4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6" name="Picture 4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7" name="Picture 4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8" name="Picture 4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9" name="Picture 4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0" name="Picture 4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1" name="Picture 4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2" name="Picture 4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3" name="Picture 4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4" name="Picture 4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5" name="Picture 4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6" name="Picture 4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7" name="Picture 4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8" name="Picture 4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9" name="Picture 4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0" name="Picture 4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1" name="Picture 4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2" name="Picture 4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3" name="Picture 4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4" name="Picture 4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5" name="Picture 4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6" name="Picture 4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7" name="Picture 4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8" name="Picture 4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9" name="Picture 4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0" name="Picture 4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1" name="Picture 4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2" name="Picture 4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3" name="Picture 4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4" name="Picture 4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5" name="Picture 4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6" name="Picture 4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7" name="Picture 4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8" name="Picture 4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9" name="Picture 4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0" name="Picture 4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1" name="Picture 4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2" name="Picture 4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3" name="Picture 4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4" name="Picture 4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5" name="Picture 4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6" name="Picture 4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7" name="Picture 4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8" name="Picture 4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9" name="Picture 4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0" name="Picture 4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1" name="Picture 4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2" name="Picture 4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3" name="Picture 4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4" name="Picture 4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5" name="Picture 4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6" name="Picture 4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7" name="Picture 4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8" name="Picture 4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9" name="Picture 4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0" name="Picture 4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1" name="Picture 4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2" name="Picture 4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3" name="Picture 4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4" name="Picture 4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5" name="Picture 4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6" name="Picture 4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7" name="Picture 4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8" name="Picture 4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9" name="Picture 4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0" name="Picture 4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1" name="Picture 4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2" name="Picture 4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3" name="Picture 4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4" name="Picture 4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5" name="Picture 4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6" name="Picture 4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7" name="Picture 4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8" name="Picture 4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9" name="Picture 4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0" name="Picture 4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1" name="Picture 4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2" name="Picture 4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3" name="Picture 4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4" name="Picture 4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5" name="Picture 4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6" name="Picture 4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7" name="Picture 4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8" name="Picture 4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9" name="Picture 4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0" name="Picture 4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1" name="Picture 4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2" name="Picture 4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3" name="Picture 4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4" name="Picture 4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5" name="Picture 4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6" name="Picture 4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7" name="Picture 4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8" name="Picture 4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9" name="Picture 4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0" name="Picture 4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1" name="Picture 4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2" name="Picture 4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3" name="Picture 4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4" name="Picture 4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5" name="Picture 4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6" name="Picture 4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7" name="Picture 44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8" name="Picture 44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9" name="Picture 44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0" name="Picture 44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1" name="Picture 44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2" name="Picture 44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3" name="Picture 44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4" name="Picture 44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5" name="Picture 44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6" name="Picture 44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7" name="Picture 44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8" name="Picture 44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9" name="Picture 44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0" name="Picture 44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1" name="Picture 44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2" name="Picture 44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3" name="Picture 44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4" name="Picture 44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5" name="Picture 44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6" name="Picture 44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7" name="Picture 44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8" name="Picture 44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9" name="Picture 44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0" name="Picture 44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1" name="Picture 44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2" name="Picture 44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3" name="Picture 44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4" name="Picture 4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5" name="Picture 4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6" name="Picture 4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7" name="Picture 4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8" name="Picture 4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9" name="Picture 4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50" name="Picture 4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51" name="Picture 4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52" name="Picture 4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3" name="Picture 4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4" name="Picture 4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5" name="Picture 4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6" name="Picture 4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7" name="Picture 4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8" name="Picture 4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9" name="Picture 4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0" name="Picture 4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1" name="Picture 4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2" name="Picture 4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3" name="Picture 4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4" name="Picture 4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5" name="Picture 4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6" name="Picture 4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7" name="Picture 4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8" name="Picture 4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9" name="Picture 4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0" name="Picture 4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1" name="Picture 4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2" name="Picture 4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3" name="Picture 4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4" name="Picture 4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5" name="Picture 4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6" name="Picture 4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7" name="Picture 4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8" name="Picture 4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9" name="Picture 4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0" name="Picture 4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1" name="Picture 4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2" name="Picture 4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3" name="Picture 4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4" name="Picture 4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5" name="Picture 4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6" name="Picture 4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7" name="Picture 4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8" name="Picture 4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9" name="Picture 4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0" name="Picture 4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1" name="Picture 4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2" name="Picture 4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3" name="Picture 4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4" name="Picture 4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5" name="Picture 4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6" name="Picture 4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7" name="Picture 4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8" name="Picture 4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9" name="Picture 4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0" name="Picture 4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1" name="Picture 4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2" name="Picture 4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3" name="Picture 4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4" name="Picture 4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5" name="Picture 4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6" name="Picture 4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7" name="Picture 4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8" name="Picture 4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9" name="Picture 4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0" name="Picture 4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1" name="Picture 4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2" name="Picture 4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3" name="Picture 4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4" name="Picture 4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5" name="Picture 4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6" name="Picture 4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7" name="Picture 4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8" name="Picture 4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9" name="Picture 4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0" name="Picture 4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1" name="Picture 4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2" name="Picture 4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3" name="Picture 4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4" name="Picture 4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5" name="Picture 4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6" name="Picture 4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7" name="Picture 4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8" name="Picture 4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9" name="Picture 4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0" name="Picture 4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1" name="Picture 4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2" name="Picture 4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3" name="Picture 4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4" name="Picture 4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5" name="Picture 4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6" name="Picture 4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7" name="Picture 4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8" name="Picture 4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9" name="Picture 4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0" name="Picture 4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1" name="Picture 4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2" name="Picture 4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3" name="Picture 4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4" name="Picture 4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5" name="Picture 4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6" name="Picture 4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7" name="Picture 4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8" name="Picture 4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9" name="Picture 4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0" name="Picture 4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1" name="Picture 4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2" name="Picture 4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3" name="Picture 4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4" name="Picture 4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5" name="Picture 4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6" name="Picture 4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7" name="Picture 4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8" name="Picture 4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9" name="Picture 4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0" name="Picture 4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1" name="Picture 4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2" name="Picture 4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3" name="Picture 4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4" name="Picture 4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5" name="Picture 4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6" name="Picture 4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7" name="Picture 4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8" name="Picture 4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9" name="Picture 4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0" name="Picture 4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1" name="Picture 4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2" name="Picture 45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3" name="Picture 4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4" name="Picture 4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5" name="Picture 4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6" name="Picture 4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7" name="Picture 4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8" name="Picture 4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9" name="Picture 4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0" name="Picture 4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1" name="Picture 4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2" name="Picture 4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3" name="Picture 4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4" name="Picture 4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5" name="Picture 4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6" name="Picture 4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7" name="Picture 4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8" name="Picture 4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9" name="Picture 4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0" name="Picture 4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1" name="Picture 4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2" name="Picture 4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3" name="Picture 4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4" name="Picture 4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5" name="Picture 4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6" name="Picture 4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7" name="Picture 4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8" name="Picture 4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9" name="Picture 4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0" name="Picture 4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1" name="Picture 4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2" name="Picture 4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3" name="Picture 4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4" name="Picture 4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5" name="Picture 4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6" name="Picture 4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7" name="Picture 4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8" name="Picture 4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9" name="Picture 4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0" name="Picture 4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1" name="Picture 4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2" name="Picture 4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3" name="Picture 4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4" name="Picture 4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5" name="Picture 4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6" name="Picture 4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7" name="Picture 4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8" name="Picture 4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9" name="Picture 4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0" name="Picture 4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1" name="Picture 4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2" name="Picture 4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3" name="Picture 4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4" name="Picture 4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5" name="Picture 4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6" name="Picture 4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7" name="Picture 4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8" name="Picture 4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9" name="Picture 4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0" name="Picture 4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1" name="Picture 4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2" name="Picture 4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3" name="Picture 4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4" name="Picture 4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5" name="Picture 4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6" name="Picture 4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7" name="Picture 4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8" name="Picture 4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9" name="Picture 4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0" name="Picture 4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1" name="Picture 4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2" name="Picture 4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3" name="Picture 4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4" name="Picture 4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5" name="Picture 4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6" name="Picture 4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7" name="Picture 4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8" name="Picture 4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9" name="Picture 4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0" name="Picture 4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1" name="Picture 4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2" name="Picture 4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3" name="Picture 4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4" name="Picture 4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5" name="Picture 4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6" name="Picture 4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7" name="Picture 4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8" name="Picture 4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9" name="Picture 4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0" name="Picture 4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1" name="Picture 4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2" name="Picture 4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3" name="Picture 4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4" name="Picture 4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5" name="Picture 4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6" name="Picture 4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7" name="Picture 4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8" name="Picture 4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9" name="Picture 4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0" name="Picture 4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1" name="Picture 4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2" name="Picture 4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3" name="Picture 4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4" name="Picture 4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5" name="Picture 4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6" name="Picture 4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7" name="Picture 4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8" name="Picture 4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9" name="Picture 4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0" name="Picture 4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1" name="Picture 4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2" name="Picture 4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3" name="Picture 4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4" name="Picture 4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5" name="Picture 4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6" name="Picture 4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7" name="Picture 4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8" name="Picture 4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9" name="Picture 4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0" name="Picture 46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1" name="Picture 46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2" name="Picture 46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3" name="Picture 46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4" name="Picture 46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5" name="Picture 46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6" name="Picture 46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7" name="Picture 46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8" name="Picture 46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9" name="Picture 46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0" name="Picture 46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1" name="Picture 47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2" name="Picture 47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3" name="Picture 47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4" name="Picture 47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5" name="Picture 47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6" name="Picture 47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7" name="Picture 47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8" name="Picture 47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9" name="Picture 47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0" name="Picture 47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1" name="Picture 4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2" name="Picture 47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3" name="Picture 47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4" name="Picture 47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5" name="Picture 47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6" name="Picture 4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7" name="Picture 4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8" name="Picture 47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9" name="Picture 47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0" name="Picture 47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1" name="Picture 47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2" name="Picture 47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3" name="Picture 47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4" name="Picture 47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5" name="Picture 47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6" name="Picture 47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7" name="Picture 47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8" name="Picture 47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9" name="Picture 47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0" name="Picture 47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1" name="Picture 47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2" name="Picture 47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3" name="Picture 47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4" name="Picture 47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5" name="Picture 47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6" name="Picture 47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7" name="Picture 47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8" name="Picture 47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9" name="Picture 4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0" name="Picture 4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1" name="Picture 4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2" name="Picture 4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3" name="Picture 4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4" name="Picture 4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5" name="Picture 4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6" name="Picture 4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7" name="Picture 4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8" name="Picture 4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9" name="Picture 4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0" name="Picture 4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1" name="Picture 4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2" name="Picture 4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3" name="Picture 4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4" name="Picture 4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5" name="Picture 4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6" name="Picture 4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7" name="Picture 4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8" name="Picture 4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9" name="Picture 4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0" name="Picture 4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1" name="Picture 4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2" name="Picture 4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3" name="Picture 4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4" name="Picture 4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5" name="Picture 4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6" name="Picture 4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7" name="Picture 4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8" name="Picture 4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9" name="Picture 4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0" name="Picture 4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1" name="Picture 4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2" name="Picture 4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3" name="Picture 4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4" name="Picture 4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5" name="Picture 4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6" name="Picture 4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7" name="Picture 4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8" name="Picture 4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9" name="Picture 4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0" name="Picture 4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1" name="Picture 4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2" name="Picture 4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3" name="Picture 4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4" name="Picture 4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5" name="Picture 4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6" name="Picture 4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7" name="Picture 4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8" name="Picture 4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9" name="Picture 4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0" name="Picture 4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1" name="Picture 4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2" name="Picture 4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3" name="Picture 4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4" name="Picture 4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5" name="Picture 4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6" name="Picture 4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7" name="Picture 4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8" name="Picture 4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9" name="Picture 4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0" name="Picture 4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1" name="Picture 4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2" name="Picture 4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3" name="Picture 4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4" name="Picture 4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5" name="Picture 4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6" name="Picture 4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7" name="Picture 4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8" name="Picture 4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9" name="Picture 4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0" name="Picture 4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1" name="Picture 4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2" name="Picture 4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3" name="Picture 4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4" name="Picture 4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5" name="Picture 4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6" name="Picture 4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7" name="Picture 4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8" name="Picture 4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9" name="Picture 4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0" name="Picture 4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1" name="Picture 4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2" name="Picture 4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3" name="Picture 4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4" name="Picture 4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5" name="Picture 4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6" name="Picture 4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7" name="Picture 4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8" name="Picture 4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9" name="Picture 4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0" name="Picture 4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1" name="Picture 4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2" name="Picture 4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3" name="Picture 4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4" name="Picture 4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5" name="Picture 4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6" name="Picture 4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7" name="Picture 4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8" name="Picture 4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9" name="Picture 4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0" name="Picture 4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1" name="Picture 4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2" name="Picture 4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3" name="Picture 4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4" name="Picture 4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5" name="Picture 4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6" name="Picture 4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7" name="Picture 4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8" name="Picture 4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9" name="Picture 4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0" name="Picture 4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1" name="Picture 4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2" name="Picture 4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3" name="Picture 4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4" name="Picture 4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5" name="Picture 4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6" name="Picture 4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7" name="Picture 4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8" name="Picture 4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9" name="Picture 4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0" name="Picture 4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1" name="Picture 4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2" name="Picture 4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3" name="Picture 4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4" name="Picture 4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5" name="Picture 4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6" name="Picture 4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7" name="Picture 4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8" name="Picture 4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9" name="Picture 4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0" name="Picture 4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1" name="Picture 4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2" name="Picture 4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3" name="Picture 4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4" name="Picture 4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5" name="Picture 4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6" name="Picture 4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7" name="Picture 4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8" name="Picture 48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9" name="Picture 48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0" name="Picture 48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1" name="Picture 48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2" name="Picture 48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3" name="Picture 48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4" name="Picture 48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5" name="Picture 48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6" name="Picture 4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7" name="Picture 4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8" name="Picture 4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9" name="Picture 4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0" name="Picture 4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1" name="Picture 4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2" name="Picture 4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3" name="Picture 4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4" name="Picture 48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5" name="Picture 48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6" name="Picture 48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7" name="Picture 48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8" name="Picture 48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9" name="Picture 48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0" name="Picture 48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1" name="Picture 49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2" name="Picture 4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3" name="Picture 4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4" name="Picture 4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5" name="Picture 4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6" name="Picture 4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7" name="Picture 4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8" name="Picture 4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9" name="Picture 4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10" name="Picture 4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2078356" y="30481"/>
          <a:ext cx="0" cy="42469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2078356" y="30481"/>
          <a:ext cx="0" cy="42469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2078356" y="30481"/>
          <a:ext cx="0" cy="42469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2078356" y="30481"/>
          <a:ext cx="0" cy="42469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22332"/>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44744"/>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6" name="Picture 11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7" name="Picture 11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8" name="Picture 11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79" name="Picture 11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0" name="Picture 11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1" name="Picture 11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2" name="Picture 11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3" name="Picture 11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4" name="Picture 11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5" name="Picture 11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6" name="Picture 11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7" name="Picture 11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8" name="Picture 11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89" name="Picture 11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0" name="Picture 11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1" name="Picture 11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2" name="Picture 11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3" name="Picture 11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4" name="Picture 11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5" name="Picture 11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6" name="Picture 11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7" name="Picture 11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8" name="Picture 11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99" name="Picture 11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0" name="Picture 11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1" name="Picture 12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202" name="Picture 12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3" name="Picture 1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4" name="Picture 1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5" name="Picture 1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6" name="Picture 1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7" name="Picture 1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8" name="Picture 1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9" name="Picture 1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0" name="Picture 1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1" name="Picture 1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2" name="Picture 1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3" name="Picture 1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4" name="Picture 1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5" name="Picture 1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6" name="Picture 1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7" name="Picture 1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8" name="Picture 1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9" name="Picture 1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0" name="Picture 1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1" name="Picture 1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2" name="Picture 1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3" name="Picture 1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4" name="Picture 1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5" name="Picture 1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6" name="Picture 1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7" name="Picture 1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8" name="Picture 1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9" name="Picture 1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0" name="Picture 1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1" name="Picture 1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2" name="Picture 1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3" name="Picture 1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4" name="Picture 1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5" name="Picture 1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6" name="Picture 1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7" name="Picture 1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8" name="Picture 1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9" name="Picture 1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0" name="Picture 1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1" name="Picture 1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2" name="Picture 1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3" name="Picture 1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4" name="Picture 1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5" name="Picture 1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6" name="Picture 1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7" name="Picture 1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8" name="Picture 1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9" name="Picture 1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0" name="Picture 1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1" name="Picture 1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2" name="Picture 1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3" name="Picture 1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4" name="Picture 1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5" name="Picture 1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6" name="Picture 1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7" name="Picture 1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8" name="Picture 1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9" name="Picture 1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0" name="Picture 1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1" name="Picture 1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2" name="Picture 1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3" name="Picture 1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4" name="Picture 1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5" name="Picture 1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6" name="Picture 1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7" name="Picture 1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8" name="Picture 1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9" name="Picture 1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0" name="Picture 1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1" name="Picture 1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2" name="Picture 1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3" name="Picture 1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4" name="Picture 1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5" name="Picture 1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6" name="Picture 1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7" name="Picture 1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8" name="Picture 1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9" name="Picture 1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0" name="Picture 1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1" name="Picture 1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2" name="Picture 1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3" name="Picture 1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4" name="Picture 1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5" name="Picture 1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6" name="Picture 1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7" name="Picture 1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8" name="Picture 1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9" name="Picture 1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0" name="Picture 1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1" name="Picture 1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2" name="Picture 1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3" name="Picture 1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4" name="Picture 1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5" name="Picture 1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6" name="Picture 1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7" name="Picture 1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8" name="Picture 1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9" name="Picture 1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0" name="Picture 1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1" name="Picture 1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2" name="Picture 1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3" name="Picture 1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4" name="Picture 1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5" name="Picture 1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6" name="Picture 1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7" name="Picture 1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8" name="Picture 1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9" name="Picture 1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0" name="Picture 13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1" name="Picture 13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2" name="Picture 13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3" name="Picture 1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4" name="Picture 1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5" name="Picture 1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6" name="Picture 1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7" name="Picture 1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8" name="Picture 1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9" name="Picture 1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0" name="Picture 1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1" name="Picture 1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2" name="Picture 1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3" name="Picture 1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4" name="Picture 1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5" name="Picture 1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6" name="Picture 1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7" name="Picture 1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8" name="Picture 1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9" name="Picture 1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0" name="Picture 1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1" name="Picture 1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2" name="Picture 1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3" name="Picture 1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4" name="Picture 1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5" name="Picture 1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6" name="Picture 1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7" name="Picture 1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8" name="Picture 1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9" name="Picture 1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0" name="Picture 1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1" name="Picture 1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2" name="Picture 1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3" name="Picture 1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4" name="Picture 1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5" name="Picture 1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6" name="Picture 13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7" name="Picture 13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8" name="Picture 13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9" name="Picture 1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0" name="Picture 1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1" name="Picture 1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2" name="Picture 1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3" name="Picture 1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4" name="Picture 1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5" name="Picture 1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6" name="Picture 1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7" name="Picture 1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8" name="Picture 1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9" name="Picture 1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0" name="Picture 1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1" name="Picture 1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2" name="Picture 1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3" name="Picture 1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4" name="Picture 1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5" name="Picture 1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6" name="Picture 1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7" name="Picture 1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8" name="Picture 1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9" name="Picture 1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0" name="Picture 1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1" name="Picture 1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2" name="Picture 1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3" name="Picture 1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4" name="Picture 1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5" name="Picture 1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6" name="Picture 1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7" name="Picture 1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8" name="Picture 1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9" name="Picture 1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0" name="Picture 1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1" name="Picture 1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2" name="Picture 1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3" name="Picture 1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4" name="Picture 1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5" name="Picture 1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6" name="Picture 1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7" name="Picture 1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8" name="Picture 1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9" name="Picture 1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0" name="Picture 1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1" name="Picture 1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2" name="Picture 1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3" name="Picture 1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4" name="Picture 1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5" name="Picture 1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6" name="Picture 1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7" name="Picture 1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8" name="Picture 1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9" name="Picture 1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0" name="Picture 1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1" name="Picture 1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2" name="Picture 1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3" name="Picture 1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4" name="Picture 1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5" name="Picture 1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6" name="Picture 1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7" name="Picture 1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8" name="Picture 1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9" name="Picture 1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0" name="Picture 1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1" name="Picture 1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2" name="Picture 1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3" name="Picture 1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4" name="Picture 1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5" name="Picture 1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6" name="Picture 1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7" name="Picture 1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8" name="Picture 1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9" name="Picture 1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0" name="Picture 1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1" name="Picture 1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2" name="Picture 1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3" name="Picture 1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4" name="Picture 1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5" name="Picture 1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6" name="Picture 1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7" name="Picture 1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8" name="Picture 1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9" name="Picture 1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0" name="Picture 1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1" name="Picture 1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2" name="Picture 1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3" name="Picture 1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4" name="Picture 1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5" name="Picture 1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6" name="Picture 1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7" name="Picture 1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8" name="Picture 1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9" name="Picture 1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0" name="Picture 1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1" name="Picture 1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2" name="Picture 1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3" name="Picture 1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4" name="Picture 1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5" name="Picture 1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6" name="Picture 1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7" name="Picture 1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8" name="Picture 1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9" name="Picture 1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0" name="Picture 1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1" name="Picture 1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2" name="Picture 1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3" name="Picture 1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4" name="Picture 1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5" name="Picture 1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6" name="Picture 1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7" name="Picture 1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8" name="Picture 1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9" name="Picture 1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0" name="Picture 1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1" name="Picture 1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2" name="Picture 1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3" name="Picture 1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4" name="Picture 1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5" name="Picture 1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6" name="Picture 1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7" name="Picture 1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8" name="Picture 1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9" name="Picture 1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0" name="Picture 1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1" name="Picture 1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2" name="Picture 1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3" name="Picture 1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4" name="Picture 1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5" name="Picture 1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6" name="Picture 1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7" name="Picture 1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8" name="Picture 1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9" name="Picture 1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0" name="Picture 1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1" name="Picture 1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2" name="Picture 1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3" name="Picture 1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4" name="Picture 1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5" name="Picture 1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6" name="Picture 1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7" name="Picture 1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8" name="Picture 1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9" name="Picture 1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0" name="Picture 1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1" name="Picture 1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2" name="Picture 1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3" name="Picture 1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4" name="Picture 1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5" name="Picture 1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6" name="Picture 1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7" name="Picture 1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8" name="Picture 1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9" name="Picture 1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0" name="Picture 1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1" name="Picture 1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2" name="Picture 1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3" name="Picture 1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4" name="Picture 1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5" name="Picture 1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6" name="Picture 1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7" name="Picture 1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8" name="Picture 1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9" name="Picture 1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0" name="Picture 1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1" name="Picture 1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2" name="Picture 1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3" name="Picture 1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4" name="Picture 1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5" name="Picture 1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6" name="Picture 1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7" name="Picture 1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687706</xdr:colOff>
      <xdr:row>0</xdr:row>
      <xdr:rowOff>30481</xdr:rowOff>
    </xdr:from>
    <xdr:to>
      <xdr:col>12</xdr:col>
      <xdr:colOff>10870</xdr:colOff>
      <xdr:row>1</xdr:row>
      <xdr:rowOff>72500</xdr:rowOff>
    </xdr:to>
    <xdr:pic>
      <xdr:nvPicPr>
        <xdr:cNvPr id="2" name="Picture 1"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3" name="Picture 2"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4" name="Picture 3"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11</xdr:col>
      <xdr:colOff>687706</xdr:colOff>
      <xdr:row>0</xdr:row>
      <xdr:rowOff>30481</xdr:rowOff>
    </xdr:from>
    <xdr:to>
      <xdr:col>12</xdr:col>
      <xdr:colOff>10870</xdr:colOff>
      <xdr:row>1</xdr:row>
      <xdr:rowOff>72500</xdr:rowOff>
    </xdr:to>
    <xdr:pic>
      <xdr:nvPicPr>
        <xdr:cNvPr id="5" name="Picture 4" descr="DOJ (bw).bmp"/>
        <xdr:cNvPicPr>
          <a:picLocks noChangeAspect="1"/>
        </xdr:cNvPicPr>
      </xdr:nvPicPr>
      <xdr:blipFill>
        <a:blip xmlns:r="http://schemas.openxmlformats.org/officeDocument/2006/relationships" r:embed="rId1" cstate="print"/>
        <a:stretch>
          <a:fillRect/>
        </a:stretch>
      </xdr:blipFill>
      <xdr:spPr>
        <a:xfrm>
          <a:off x="9765031" y="30481"/>
          <a:ext cx="8964" cy="2913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 name="Picture 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 name="Picture 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 name="Picture 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 name="Picture 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 name="Picture 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 name="Picture 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 name="Picture 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 name="Picture 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 name="Picture 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 name="Picture 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 name="Picture 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 name="Picture 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 name="Picture 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 name="Picture 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 name="Picture 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 name="Picture 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 name="Picture 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4" name="Picture 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5" name="Picture 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6" name="Picture 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7" name="Picture 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8" name="Picture 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9" name="Picture 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0" name="Picture 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1" name="Picture 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2" name="Picture 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3" name="Picture 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4" name="Picture 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5" name="Picture 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6" name="Picture 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7" name="Picture 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8" name="Picture 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39" name="Picture 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0" name="Picture 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1" name="Picture 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2" name="Picture 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3" name="Picture 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 name="Picture 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 name="Picture 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 name="Picture 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 name="Picture 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 name="Picture 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 name="Picture 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0" name="Picture 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1" name="Picture 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2" name="Picture 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 name="Picture 5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 name="Picture 5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 name="Picture 5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 name="Picture 5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 name="Picture 5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 name="Picture 5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9" name="Picture 5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0" name="Picture 5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1" name="Picture 6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62" name="Picture 6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 name="Picture 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 name="Picture 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 name="Picture 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 name="Picture 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7" name="Picture 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8" name="Picture 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9" name="Picture 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0" name="Picture 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1" name="Picture 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2" name="Picture 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3" name="Picture 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4" name="Picture 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5" name="Picture 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6" name="Picture 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7" name="Picture 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8" name="Picture 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79" name="Picture 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0" name="Picture 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1" name="Picture 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2" name="Picture 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 name="Picture 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 name="Picture 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 name="Picture 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 name="Picture 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 name="Picture 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 name="Picture 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 name="Picture 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 name="Picture 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 name="Picture 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2" name="Picture 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3" name="Picture 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4" name="Picture 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5" name="Picture 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6" name="Picture 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7" name="Picture 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8" name="Picture 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99" name="Picture 9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0" name="Picture 9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1" name="Picture 1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2" name="Picture 1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 name="Picture 1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 name="Picture 1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 name="Picture 1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 name="Picture 1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 name="Picture 1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 name="Picture 1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9" name="Picture 1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0" name="Picture 1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1" name="Picture 1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2" name="Picture 1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3" name="Picture 1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4" name="Picture 1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5" name="Picture 1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6" name="Picture 1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7" name="Picture 1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8" name="Picture 1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19" name="Picture 1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 name="Picture 1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 name="Picture 1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 name="Picture 1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 name="Picture 1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 name="Picture 1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 name="Picture 1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 name="Picture 1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 name="Picture 1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 name="Picture 1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 name="Picture 1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 name="Picture 1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 name="Picture 1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2" name="Picture 1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3" name="Picture 1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 name="Picture 1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 name="Picture 1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 name="Picture 1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 name="Picture 1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 name="Picture 1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 name="Picture 1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 name="Picture 13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 name="Picture 14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 name="Picture 14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 name="Picture 14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 name="Picture 14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 name="Picture 14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6" name="Picture 14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7" name="Picture 14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8" name="Picture 14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 name="Picture 14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 name="Picture 14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 name="Picture 15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 name="Picture 15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3" name="Picture 1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4" name="Picture 1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5" name="Picture 1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6" name="Picture 1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7" name="Picture 1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8" name="Picture 1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59" name="Picture 1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 name="Picture 1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 name="Picture 1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 name="Picture 1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 name="Picture 1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4" name="Picture 1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5" name="Picture 1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6" name="Picture 1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7" name="Picture 1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8" name="Picture 1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9" name="Picture 1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0" name="Picture 1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1" name="Picture 1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2" name="Picture 1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3" name="Picture 1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 name="Picture 1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 name="Picture 1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 name="Picture 1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 name="Picture 1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 name="Picture 1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9" name="Picture 1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0" name="Picture 1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1" name="Picture 1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2" name="Picture 1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3" name="Picture 1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4" name="Picture 1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5" name="Picture 1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6" name="Picture 1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7" name="Picture 1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88" name="Picture 1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 name="Picture 18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 name="Picture 18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 name="Picture 19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 name="Picture 19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 name="Picture 19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 name="Picture 19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 name="Picture 19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6" name="Picture 19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7" name="Picture 19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8" name="Picture 19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9" name="Picture 19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0" name="Picture 19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1" name="Picture 20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2" name="Picture 20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3" name="Picture 20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4" name="Picture 20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5" name="Picture 20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6" name="Picture 20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7" name="Picture 20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8" name="Picture 20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09" name="Picture 20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0" name="Picture 20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1" name="Picture 21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2" name="Picture 21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3" name="Picture 21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4" name="Picture 21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5" name="Picture 21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6" name="Picture 21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7" name="Picture 21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8" name="Picture 21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19" name="Picture 21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0" name="Picture 21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1" name="Picture 22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2" name="Picture 22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3" name="Picture 22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4" name="Picture 22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5" name="Picture 22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6" name="Picture 22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7" name="Picture 22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8" name="Picture 22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29" name="Picture 22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0" name="Picture 229"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1" name="Picture 230"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2" name="Picture 231"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3" name="Picture 232"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4" name="Picture 233"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5" name="Picture 234"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6" name="Picture 235"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7" name="Picture 236"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8" name="Picture 237"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239" name="Picture 238" descr="DOJ (bw).bmp"/>
        <xdr:cNvPicPr>
          <a:picLocks noChangeAspect="1"/>
        </xdr:cNvPicPr>
      </xdr:nvPicPr>
      <xdr:blipFill>
        <a:blip xmlns:r="http://schemas.openxmlformats.org/officeDocument/2006/relationships" r:embed="rId1" cstate="print"/>
        <a:stretch>
          <a:fillRect/>
        </a:stretch>
      </xdr:blipFill>
      <xdr:spPr>
        <a:xfrm>
          <a:off x="485775" y="30874"/>
          <a:ext cx="857250" cy="650347"/>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0" name="Picture 23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1" name="Picture 24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2" name="Picture 24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3" name="Picture 24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4" name="Picture 24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5" name="Picture 24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6" name="Picture 24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7" name="Picture 24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8" name="Picture 24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49" name="Picture 24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0" name="Picture 24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1" name="Picture 25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2" name="Picture 25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3" name="Picture 25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4" name="Picture 25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5" name="Picture 25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6" name="Picture 25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7" name="Picture 25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8" name="Picture 25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59" name="Picture 25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0" name="Picture 25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1" name="Picture 26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2" name="Picture 26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3" name="Picture 26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4" name="Picture 26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5" name="Picture 26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6" name="Picture 26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7" name="Picture 26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8" name="Picture 26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69" name="Picture 26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0" name="Picture 26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1" name="Picture 27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2" name="Picture 27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3" name="Picture 27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4" name="Picture 27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5" name="Picture 27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6" name="Picture 27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7" name="Picture 27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8" name="Picture 27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79" name="Picture 27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0" name="Picture 27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1" name="Picture 28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2" name="Picture 28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3" name="Picture 28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4" name="Picture 28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5" name="Picture 28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6" name="Picture 28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7" name="Picture 28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8" name="Picture 28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89" name="Picture 28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0" name="Picture 28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1" name="Picture 29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2" name="Picture 29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3" name="Picture 29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4" name="Picture 29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5" name="Picture 29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6" name="Picture 29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7" name="Picture 29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8" name="Picture 29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299" name="Picture 29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0" name="Picture 29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1" name="Picture 30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2" name="Picture 30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3" name="Picture 30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4" name="Picture 30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5" name="Picture 30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6" name="Picture 30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7" name="Picture 30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8" name="Picture 30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09" name="Picture 30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0" name="Picture 30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1" name="Picture 31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2" name="Picture 31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3" name="Picture 31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4" name="Picture 313"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5" name="Picture 314"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6" name="Picture 315"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7" name="Picture 316"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8" name="Picture 317"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19" name="Picture 318"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0" name="Picture 319"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1" name="Picture 320"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2" name="Picture 321"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323" name="Picture 322" descr="DOJ (bw).bmp"/>
        <xdr:cNvPicPr>
          <a:picLocks noChangeAspect="1"/>
        </xdr:cNvPicPr>
      </xdr:nvPicPr>
      <xdr:blipFill>
        <a:blip xmlns:r="http://schemas.openxmlformats.org/officeDocument/2006/relationships" r:embed="rId1" cstate="print"/>
        <a:stretch>
          <a:fillRect/>
        </a:stretch>
      </xdr:blipFill>
      <xdr:spPr>
        <a:xfrm>
          <a:off x="485775" y="30874"/>
          <a:ext cx="857250" cy="62793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4" name="Picture 32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5" name="Picture 32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6" name="Picture 32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7" name="Picture 32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8" name="Picture 32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29" name="Picture 32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0" name="Picture 32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1" name="Picture 33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2" name="Picture 33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3" name="Picture 33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4" name="Picture 33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5" name="Picture 33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6" name="Picture 33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7" name="Picture 33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8" name="Picture 33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39" name="Picture 33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0" name="Picture 33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1" name="Picture 34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2" name="Picture 34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3" name="Picture 34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4" name="Picture 34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5" name="Picture 34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6" name="Picture 34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7" name="Picture 34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8" name="Picture 34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49" name="Picture 34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0" name="Picture 34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1" name="Picture 35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2" name="Picture 35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3" name="Picture 35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4" name="Picture 35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5" name="Picture 35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6" name="Picture 35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7" name="Picture 35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8" name="Picture 35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59" name="Picture 35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0" name="Picture 35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1" name="Picture 36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2" name="Picture 36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3" name="Picture 36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4" name="Picture 36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5" name="Picture 36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6" name="Picture 36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7" name="Picture 36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8" name="Picture 36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69" name="Picture 36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0" name="Picture 36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1" name="Picture 37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2" name="Picture 37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3" name="Picture 37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4" name="Picture 37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5" name="Picture 37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6" name="Picture 37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7" name="Picture 37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8" name="Picture 37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79" name="Picture 37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0" name="Picture 37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1" name="Picture 38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2" name="Picture 38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3" name="Picture 38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4" name="Picture 38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5" name="Picture 38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6" name="Picture 38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7" name="Picture 38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8" name="Picture 38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89" name="Picture 38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0" name="Picture 38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1" name="Picture 39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2" name="Picture 39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3" name="Picture 39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4" name="Picture 39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5" name="Picture 394"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6" name="Picture 395"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7" name="Picture 396"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8" name="Picture 397"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399" name="Picture 398"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0" name="Picture 399"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1" name="Picture 400"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2" name="Picture 401"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3" name="Picture 402"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404" name="Picture 403" descr="DOJ (bw).bmp"/>
        <xdr:cNvPicPr>
          <a:picLocks noChangeAspect="1"/>
        </xdr:cNvPicPr>
      </xdr:nvPicPr>
      <xdr:blipFill>
        <a:blip xmlns:r="http://schemas.openxmlformats.org/officeDocument/2006/relationships" r:embed="rId1" cstate="print"/>
        <a:stretch>
          <a:fillRect/>
        </a:stretch>
      </xdr:blipFill>
      <xdr:spPr>
        <a:xfrm>
          <a:off x="485775" y="30874"/>
          <a:ext cx="857250" cy="60552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05" name="Picture 40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06" name="Picture 40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07" name="Picture 40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08" name="Picture 40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09" name="Picture 40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0" name="Picture 40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1" name="Picture 41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2" name="Picture 41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3" name="Picture 41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4" name="Picture 41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5" name="Picture 41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6" name="Picture 41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7" name="Picture 41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8" name="Picture 41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19" name="Picture 41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0" name="Picture 41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1" name="Picture 42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2" name="Picture 42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3" name="Picture 42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4" name="Picture 42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5" name="Picture 42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6" name="Picture 42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7" name="Picture 42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8" name="Picture 42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29" name="Picture 42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0" name="Picture 429"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1" name="Picture 430"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2" name="Picture 431"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3" name="Picture 432"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4" name="Picture 433"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5" name="Picture 434"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6" name="Picture 435"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7" name="Picture 436"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8" name="Picture 437"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39" name="Picture 438" descr="DOJ (bw).bmp"/>
        <xdr:cNvPicPr>
          <a:picLocks noChangeAspect="1"/>
        </xdr:cNvPicPr>
      </xdr:nvPicPr>
      <xdr:blipFill>
        <a:blip xmlns:r="http://schemas.openxmlformats.org/officeDocument/2006/relationships" r:embed="rId1" cstate="print"/>
        <a:stretch>
          <a:fillRect/>
        </a:stretch>
      </xdr:blipFill>
      <xdr:spPr>
        <a:xfrm>
          <a:off x="485775" y="30874"/>
          <a:ext cx="857250" cy="58311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440" name="Picture 439" descr="DOJ (bw).bmp"/>
        <xdr:cNvPicPr>
          <a:picLocks noChangeAspect="1"/>
        </xdr:cNvPicPr>
      </xdr:nvPicPr>
      <xdr:blipFill>
        <a:blip xmlns:r="http://schemas.openxmlformats.org/officeDocument/2006/relationships" r:embed="rId1" cstate="print"/>
        <a:stretch>
          <a:fillRect/>
        </a:stretch>
      </xdr:blipFill>
      <xdr:spPr>
        <a:xfrm>
          <a:off x="485775" y="30874"/>
          <a:ext cx="857250" cy="577508"/>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1" name="Picture 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2" name="Picture 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3" name="Picture 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4" name="Picture 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5" name="Picture 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6" name="Picture 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7" name="Picture 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8" name="Picture 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49" name="Picture 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0" name="Picture 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1" name="Picture 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2" name="Picture 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3" name="Picture 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4" name="Picture 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5" name="Picture 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6" name="Picture 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7" name="Picture 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8" name="Picture 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59" name="Picture 4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0" name="Picture 4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1" name="Picture 4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2" name="Picture 4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3" name="Picture 4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4" name="Picture 4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5" name="Picture 4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6" name="Picture 4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7" name="Picture 4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8" name="Picture 4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69" name="Picture 4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0" name="Picture 4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1" name="Picture 4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2" name="Picture 4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3" name="Picture 4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4" name="Picture 4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5" name="Picture 4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6" name="Picture 4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7" name="Picture 4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8" name="Picture 4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79" name="Picture 4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0" name="Picture 4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1" name="Picture 4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2" name="Picture 4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3" name="Picture 4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4" name="Picture 4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5" name="Picture 4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6" name="Picture 4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7" name="Picture 4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8" name="Picture 4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89" name="Picture 4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0" name="Picture 4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1" name="Picture 4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2" name="Picture 4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3" name="Picture 4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494" name="Picture 4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5" name="Picture 4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6" name="Picture 4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7" name="Picture 4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8" name="Picture 4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499" name="Picture 4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0" name="Picture 4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1" name="Picture 5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2" name="Picture 5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3" name="Picture 5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4" name="Picture 5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5" name="Picture 5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6" name="Picture 5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7" name="Picture 5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8" name="Picture 5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09" name="Picture 5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0" name="Picture 5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1" name="Picture 5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2" name="Picture 5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3" name="Picture 5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4" name="Picture 5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5" name="Picture 5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6" name="Picture 5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7" name="Picture 5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8" name="Picture 5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19" name="Picture 5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0" name="Picture 5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1" name="Picture 5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2" name="Picture 5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3" name="Picture 5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4" name="Picture 5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5" name="Picture 5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6" name="Picture 5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7" name="Picture 5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8" name="Picture 5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29" name="Picture 5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30" name="Picture 5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1" name="Picture 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2" name="Picture 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3" name="Picture 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4" name="Picture 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5" name="Picture 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6" name="Picture 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7" name="Picture 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8" name="Picture 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39" name="Picture 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0" name="Picture 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1" name="Picture 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2" name="Picture 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3" name="Picture 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4" name="Picture 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5" name="Picture 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6" name="Picture 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7" name="Picture 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8" name="Picture 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49" name="Picture 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0" name="Picture 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1" name="Picture 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2" name="Picture 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3" name="Picture 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4" name="Picture 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5" name="Picture 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6" name="Picture 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7" name="Picture 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8" name="Picture 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59" name="Picture 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0" name="Picture 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1" name="Picture 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2" name="Picture 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3" name="Picture 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4" name="Picture 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5" name="Picture 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6" name="Picture 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7" name="Picture 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8" name="Picture 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69" name="Picture 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0" name="Picture 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1" name="Picture 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2" name="Picture 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3" name="Picture 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4" name="Picture 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5" name="Picture 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6" name="Picture 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7" name="Picture 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8" name="Picture 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79" name="Picture 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0" name="Picture 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581" name="Picture 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2" name="Picture 5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3" name="Picture 5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4" name="Picture 5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5" name="Picture 5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6" name="Picture 5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7" name="Picture 5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8" name="Picture 5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89" name="Picture 5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0" name="Picture 5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1" name="Picture 5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2" name="Picture 5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3" name="Picture 5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4" name="Picture 5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5" name="Picture 5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6" name="Picture 5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7" name="Picture 5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8" name="Picture 5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599" name="Picture 5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0" name="Picture 5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1" name="Picture 6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2" name="Picture 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3" name="Picture 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4" name="Picture 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5" name="Picture 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6" name="Picture 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7" name="Picture 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8" name="Picture 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09" name="Picture 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0" name="Picture 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1" name="Picture 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2" name="Picture 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3" name="Picture 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4" name="Picture 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5" name="Picture 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6" name="Picture 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7" name="Picture 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8" name="Picture 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19" name="Picture 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0" name="Picture 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1" name="Picture 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2" name="Picture 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3" name="Picture 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4" name="Picture 6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5" name="Picture 6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6" name="Picture 6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7" name="Picture 6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8" name="Picture 6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29" name="Picture 6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0" name="Picture 6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1" name="Picture 6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2" name="Picture 6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3" name="Picture 6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4" name="Picture 6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5" name="Picture 6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6" name="Picture 6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7" name="Picture 6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8" name="Picture 6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39" name="Picture 6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0" name="Picture 6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1" name="Picture 6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2" name="Picture 6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3" name="Picture 6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4" name="Picture 6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5" name="Picture 6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6" name="Picture 6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7" name="Picture 6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8" name="Picture 6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49" name="Picture 6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0" name="Picture 6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1" name="Picture 6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2" name="Picture 6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3" name="Picture 6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4" name="Picture 6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5" name="Picture 6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6" name="Picture 6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7" name="Picture 6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8" name="Picture 6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59" name="Picture 6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0" name="Picture 6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1" name="Picture 6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2" name="Picture 6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3" name="Picture 6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4" name="Picture 6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665" name="Picture 6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66" name="Picture 6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67" name="Picture 6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68" name="Picture 6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69" name="Picture 6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0" name="Picture 6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1" name="Picture 6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2" name="Picture 6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3" name="Picture 6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4" name="Picture 6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5" name="Picture 6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6" name="Picture 6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7" name="Picture 6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8" name="Picture 6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79" name="Picture 6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0" name="Picture 6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1" name="Picture 6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2" name="Picture 6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3" name="Picture 6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4" name="Picture 6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5" name="Picture 6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6" name="Picture 6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7" name="Picture 6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8" name="Picture 6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89" name="Picture 6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0" name="Picture 6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1" name="Picture 6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2" name="Picture 6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3" name="Picture 6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4" name="Picture 6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5" name="Picture 6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6" name="Picture 6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7" name="Picture 6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8" name="Picture 6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699" name="Picture 6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0" name="Picture 69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1" name="Picture 70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2" name="Picture 70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3" name="Picture 70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4" name="Picture 70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5" name="Picture 70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6" name="Picture 70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7" name="Picture 70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8" name="Picture 70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09" name="Picture 70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0" name="Picture 70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1" name="Picture 71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2" name="Picture 71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3" name="Picture 71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4" name="Picture 71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5" name="Picture 71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6" name="Picture 71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7" name="Picture 71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8" name="Picture 7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19" name="Picture 7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0" name="Picture 7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1" name="Picture 7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2" name="Picture 7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3" name="Picture 7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4" name="Picture 7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5" name="Picture 7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6" name="Picture 7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7" name="Picture 7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8" name="Picture 7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29" name="Picture 7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0" name="Picture 7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1" name="Picture 7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2" name="Picture 7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3" name="Picture 7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4" name="Picture 7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5" name="Picture 7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6" name="Picture 7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7" name="Picture 7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8" name="Picture 7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39" name="Picture 7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0" name="Picture 7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1" name="Picture 7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2" name="Picture 7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3" name="Picture 7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4" name="Picture 7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5" name="Picture 7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746" name="Picture 7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47" name="Picture 74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48" name="Picture 74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49" name="Picture 74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0" name="Picture 74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1" name="Picture 75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2" name="Picture 75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3" name="Picture 75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4" name="Picture 75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5" name="Picture 75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6" name="Picture 75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7" name="Picture 75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8" name="Picture 75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59" name="Picture 75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0" name="Picture 75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1" name="Picture 76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2" name="Picture 76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3" name="Picture 76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4" name="Picture 76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5" name="Picture 76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6" name="Picture 76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7" name="Picture 76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8" name="Picture 76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69" name="Picture 76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0" name="Picture 76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1" name="Picture 77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2" name="Picture 77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3" name="Picture 77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4" name="Picture 77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5" name="Picture 77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6" name="Picture 77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7" name="Picture 77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8" name="Picture 77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79" name="Picture 77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80" name="Picture 77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81" name="Picture 78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782" name="Picture 78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3" name="Picture 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4" name="Picture 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5" name="Picture 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6" name="Picture 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7" name="Picture 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8" name="Picture 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89" name="Picture 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0" name="Picture 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1" name="Picture 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2" name="Picture 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3" name="Picture 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4" name="Picture 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5" name="Picture 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6" name="Picture 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7" name="Picture 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8" name="Picture 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799" name="Picture 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0" name="Picture 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1" name="Picture 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2" name="Picture 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3" name="Picture 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4" name="Picture 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5" name="Picture 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6" name="Picture 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7" name="Picture 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8" name="Picture 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09" name="Picture 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0" name="Picture 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1" name="Picture 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2" name="Picture 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3" name="Picture 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4" name="Picture 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5" name="Picture 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6" name="Picture 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7" name="Picture 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8" name="Picture 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19" name="Picture 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0" name="Picture 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1" name="Picture 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2" name="Picture 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3" name="Picture 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4" name="Picture 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5" name="Picture 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6" name="Picture 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7" name="Picture 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8" name="Picture 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29" name="Picture 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0" name="Picture 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1" name="Picture 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2" name="Picture 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833" name="Picture 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4" name="Picture 8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5" name="Picture 8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6" name="Picture 8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7" name="Picture 8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8" name="Picture 8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39" name="Picture 8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0" name="Picture 8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1" name="Picture 8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2" name="Picture 8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3" name="Picture 8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4" name="Picture 8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5" name="Picture 8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6" name="Picture 8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7" name="Picture 8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8" name="Picture 8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49" name="Picture 8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0" name="Picture 8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1" name="Picture 8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2" name="Picture 8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3" name="Picture 8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4" name="Picture 8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5" name="Picture 8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6" name="Picture 8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7" name="Picture 8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8" name="Picture 8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59" name="Picture 8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0" name="Picture 8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1" name="Picture 8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2" name="Picture 8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3" name="Picture 8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4" name="Picture 8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5" name="Picture 8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6" name="Picture 8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7" name="Picture 8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8" name="Picture 8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69" name="Picture 8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0" name="Picture 8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1" name="Picture 8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2" name="Picture 8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3" name="Picture 8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4" name="Picture 8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5" name="Picture 8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6" name="Picture 8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7" name="Picture 8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8" name="Picture 8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79" name="Picture 8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0" name="Picture 8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1" name="Picture 8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2" name="Picture 8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3" name="Picture 8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4" name="Picture 8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5" name="Picture 8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6" name="Picture 8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7" name="Picture 8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8" name="Picture 8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89" name="Picture 8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0" name="Picture 8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1" name="Picture 8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2" name="Picture 8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3" name="Picture 8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4" name="Picture 8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5" name="Picture 8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6" name="Picture 8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7" name="Picture 8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8" name="Picture 8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899" name="Picture 8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0" name="Picture 8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1" name="Picture 9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2" name="Picture 9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3" name="Picture 9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4" name="Picture 9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5" name="Picture 9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6" name="Picture 9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7" name="Picture 9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8" name="Picture 9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09" name="Picture 9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0" name="Picture 9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1" name="Picture 9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2" name="Picture 9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3" name="Picture 9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4" name="Picture 9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5" name="Picture 9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6" name="Picture 9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917" name="Picture 9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8" name="Picture 91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19" name="Picture 91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0" name="Picture 91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1" name="Picture 92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2" name="Picture 92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3" name="Picture 92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4" name="Picture 92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5" name="Picture 92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6" name="Picture 92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7" name="Picture 92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8" name="Picture 92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29" name="Picture 92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0" name="Picture 92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1" name="Picture 93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2" name="Picture 93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3" name="Picture 93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4" name="Picture 93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5" name="Picture 93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6" name="Picture 93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7" name="Picture 93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8" name="Picture 93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39" name="Picture 93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0" name="Picture 93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1" name="Picture 94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2" name="Picture 94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3" name="Picture 94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4" name="Picture 94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5" name="Picture 94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6" name="Picture 94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7" name="Picture 94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8" name="Picture 94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49" name="Picture 94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0" name="Picture 94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1" name="Picture 95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2" name="Picture 95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3" name="Picture 95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4" name="Picture 95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5" name="Picture 95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6" name="Picture 95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7" name="Picture 95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8" name="Picture 95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59" name="Picture 95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0" name="Picture 95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1" name="Picture 96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2" name="Picture 96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3" name="Picture 96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4" name="Picture 9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5" name="Picture 9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6" name="Picture 9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7" name="Picture 9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8" name="Picture 9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69" name="Picture 9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0" name="Picture 9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1" name="Picture 9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2" name="Picture 9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3" name="Picture 9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4" name="Picture 9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5" name="Picture 9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6" name="Picture 9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7" name="Picture 9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8" name="Picture 9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79" name="Picture 9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0" name="Picture 9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1" name="Picture 9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2" name="Picture 9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3" name="Picture 9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4" name="Picture 9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5" name="Picture 9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6" name="Picture 9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7" name="Picture 9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8" name="Picture 9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89" name="Picture 9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0" name="Picture 9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1" name="Picture 9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2" name="Picture 9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3" name="Picture 9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4" name="Picture 9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5" name="Picture 9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6" name="Picture 9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7" name="Picture 9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998" name="Picture 9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999" name="Picture 99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0" name="Picture 99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1" name="Picture 100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2" name="Picture 100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3" name="Picture 100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4" name="Picture 100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5" name="Picture 100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6" name="Picture 100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7" name="Picture 100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8" name="Picture 100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09" name="Picture 100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0" name="Picture 100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1" name="Picture 101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2" name="Picture 101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3" name="Picture 101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4" name="Picture 101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5" name="Picture 101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6" name="Picture 101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7" name="Picture 101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8" name="Picture 101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19" name="Picture 101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0" name="Picture 101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1" name="Picture 102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2" name="Picture 102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3" name="Picture 102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4" name="Picture 102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5" name="Picture 1024"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6" name="Picture 1025"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7" name="Picture 1026"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8" name="Picture 1027"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29" name="Picture 1028"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30" name="Picture 1029"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31" name="Picture 1030"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32" name="Picture 1031"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33" name="Picture 1032"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115323</xdr:rowOff>
    </xdr:to>
    <xdr:pic>
      <xdr:nvPicPr>
        <xdr:cNvPr id="1034" name="Picture 1033" descr="DOJ (bw).bmp"/>
        <xdr:cNvPicPr>
          <a:picLocks noChangeAspect="1"/>
        </xdr:cNvPicPr>
      </xdr:nvPicPr>
      <xdr:blipFill>
        <a:blip xmlns:r="http://schemas.openxmlformats.org/officeDocument/2006/relationships" r:embed="rId1" cstate="print"/>
        <a:stretch>
          <a:fillRect/>
        </a:stretch>
      </xdr:blipFill>
      <xdr:spPr>
        <a:xfrm>
          <a:off x="485775" y="30874"/>
          <a:ext cx="857250" cy="579749"/>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5" name="Picture 10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6" name="Picture 10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7" name="Picture 10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8" name="Picture 10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39" name="Picture 10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0" name="Picture 10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1" name="Picture 10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2" name="Picture 10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3" name="Picture 10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4" name="Picture 10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5" name="Picture 10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6" name="Picture 10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7" name="Picture 10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8" name="Picture 10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49" name="Picture 10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0" name="Picture 10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1" name="Picture 10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2" name="Picture 10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3" name="Picture 10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4" name="Picture 10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5" name="Picture 10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6" name="Picture 10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7" name="Picture 10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8" name="Picture 10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59" name="Picture 10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0" name="Picture 10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1" name="Picture 10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2" name="Picture 10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3" name="Picture 10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4" name="Picture 10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5" name="Picture 10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6" name="Picture 10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7" name="Picture 10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8" name="Picture 10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69" name="Picture 10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0" name="Picture 10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1" name="Picture 10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2" name="Picture 10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3" name="Picture 10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4" name="Picture 10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5" name="Picture 10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6" name="Picture 10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7" name="Picture 10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8" name="Picture 10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79" name="Picture 10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0" name="Picture 10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1" name="Picture 10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082" name="Picture 10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3" name="Picture 10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4" name="Picture 10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5" name="Picture 10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6" name="Picture 10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7" name="Picture 10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8" name="Picture 10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89" name="Picture 10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0" name="Picture 10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1" name="Picture 10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2" name="Picture 10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3" name="Picture 10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4" name="Picture 10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5" name="Picture 109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6" name="Picture 109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7" name="Picture 109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8" name="Picture 109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099" name="Picture 109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0" name="Picture 109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1" name="Picture 110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2" name="Picture 11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3" name="Picture 11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4" name="Picture 11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5" name="Picture 11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6" name="Picture 11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7" name="Picture 11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8" name="Picture 11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09" name="Picture 11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0" name="Picture 11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1" name="Picture 11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2" name="Picture 11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3" name="Picture 11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4" name="Picture 11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5" name="Picture 11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6" name="Picture 11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7" name="Picture 11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8" name="Picture 11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19" name="Picture 11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0" name="Picture 11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1" name="Picture 11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2" name="Picture 11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3" name="Picture 11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4" name="Picture 11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5" name="Picture 11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6" name="Picture 11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7" name="Picture 11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8" name="Picture 11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29" name="Picture 11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0" name="Picture 11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1" name="Picture 11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2" name="Picture 11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3" name="Picture 11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4" name="Picture 11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5" name="Picture 11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6" name="Picture 11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7" name="Picture 11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8" name="Picture 11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39" name="Picture 11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0" name="Picture 11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1" name="Picture 11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2" name="Picture 11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3" name="Picture 11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4" name="Picture 11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5" name="Picture 11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6" name="Picture 11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7" name="Picture 11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8" name="Picture 11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49" name="Picture 11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0" name="Picture 11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1" name="Picture 11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2" name="Picture 11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3" name="Picture 11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4" name="Picture 11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5" name="Picture 11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6" name="Picture 11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7" name="Picture 11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8" name="Picture 11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59" name="Picture 11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0" name="Picture 11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1" name="Picture 11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2" name="Picture 11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163" name="Picture 11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4" name="Picture 116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5" name="Picture 116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6" name="Picture 116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7" name="Picture 116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8" name="Picture 116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69" name="Picture 116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0" name="Picture 116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1" name="Picture 117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2" name="Picture 117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3" name="Picture 117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4" name="Picture 117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5" name="Picture 117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6" name="Picture 117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7" name="Picture 117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8" name="Picture 117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79" name="Picture 117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0" name="Picture 117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1" name="Picture 118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2" name="Picture 118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3" name="Picture 118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4" name="Picture 118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5" name="Picture 118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6" name="Picture 118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7" name="Picture 118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8" name="Picture 118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89" name="Picture 118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0" name="Picture 1189"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1" name="Picture 1190"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2" name="Picture 1191"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3" name="Picture 1192"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4" name="Picture 1193"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5" name="Picture 1194"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6" name="Picture 1195"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7" name="Picture 1196"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8" name="Picture 1197"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137735</xdr:rowOff>
    </xdr:to>
    <xdr:pic>
      <xdr:nvPicPr>
        <xdr:cNvPr id="1199" name="Picture 1198" descr="DOJ (bw).bmp"/>
        <xdr:cNvPicPr>
          <a:picLocks noChangeAspect="1"/>
        </xdr:cNvPicPr>
      </xdr:nvPicPr>
      <xdr:blipFill>
        <a:blip xmlns:r="http://schemas.openxmlformats.org/officeDocument/2006/relationships" r:embed="rId1" cstate="print"/>
        <a:stretch>
          <a:fillRect/>
        </a:stretch>
      </xdr:blipFill>
      <xdr:spPr>
        <a:xfrm>
          <a:off x="485775" y="30874"/>
          <a:ext cx="857250" cy="602161"/>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0" name="Picture 11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1" name="Picture 12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2" name="Picture 12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3" name="Picture 12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4" name="Picture 12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5" name="Picture 12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6" name="Picture 12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7" name="Picture 12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8" name="Picture 12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09" name="Picture 12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0" name="Picture 12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1" name="Picture 12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2" name="Picture 12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3" name="Picture 12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4" name="Picture 12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5" name="Picture 12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6" name="Picture 12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7" name="Picture 12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8" name="Picture 12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19" name="Picture 12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0" name="Picture 12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1" name="Picture 12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2" name="Picture 12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3" name="Picture 12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4" name="Picture 12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5" name="Picture 12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6" name="Picture 12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7" name="Picture 12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8" name="Picture 12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29" name="Picture 12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0" name="Picture 12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1" name="Picture 12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2" name="Picture 12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3" name="Picture 12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4" name="Picture 12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5" name="Picture 12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6" name="Picture 12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7" name="Picture 12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8" name="Picture 12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39" name="Picture 12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0" name="Picture 12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1" name="Picture 12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2" name="Picture 12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3" name="Picture 12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4" name="Picture 12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5" name="Picture 12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6" name="Picture 12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7" name="Picture 12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8" name="Picture 12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49" name="Picture 12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0" name="Picture 12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1" name="Picture 12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2" name="Picture 12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3" name="Picture 12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4" name="Picture 12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5" name="Picture 12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6" name="Picture 12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7" name="Picture 12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8" name="Picture 12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59" name="Picture 12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0" name="Picture 12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1" name="Picture 12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2" name="Picture 12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3" name="Picture 12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4" name="Picture 12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5" name="Picture 12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6" name="Picture 12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7" name="Picture 12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8" name="Picture 12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69" name="Picture 12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0" name="Picture 12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1" name="Picture 12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2" name="Picture 12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3" name="Picture 12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4" name="Picture 12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5" name="Picture 12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6" name="Picture 12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7" name="Picture 12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8" name="Picture 12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79" name="Picture 12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0" name="Picture 12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1" name="Picture 12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2" name="Picture 12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3" name="Picture 12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4" name="Picture 12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5" name="Picture 12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6" name="Picture 12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7" name="Picture 12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8" name="Picture 12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89" name="Picture 12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0" name="Picture 12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1" name="Picture 12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2" name="Picture 12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3" name="Picture 12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4" name="Picture 12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5" name="Picture 12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6" name="Picture 12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7" name="Picture 12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8" name="Picture 12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299" name="Picture 12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0" name="Picture 12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1" name="Picture 13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2" name="Picture 13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3" name="Picture 13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4" name="Picture 13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5" name="Picture 13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6" name="Picture 13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7" name="Picture 13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8" name="Picture 13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09" name="Picture 13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0" name="Picture 13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1" name="Picture 13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12" name="Picture 13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3" name="Picture 13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4" name="Picture 13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5" name="Picture 13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6" name="Picture 13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7" name="Picture 13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8" name="Picture 13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19" name="Picture 13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0" name="Picture 13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1" name="Picture 13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2" name="Picture 13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3" name="Picture 13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4" name="Picture 13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5" name="Picture 13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6" name="Picture 13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7" name="Picture 13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8" name="Picture 13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29" name="Picture 13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0" name="Picture 13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1" name="Picture 13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2" name="Picture 13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3" name="Picture 13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4" name="Picture 13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5" name="Picture 13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6" name="Picture 13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7" name="Picture 13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8" name="Picture 133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39" name="Picture 133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0" name="Picture 133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1" name="Picture 134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2" name="Picture 134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3" name="Picture 134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4" name="Picture 134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5" name="Picture 13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6" name="Picture 13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7" name="Picture 13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348" name="Picture 13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49" name="Picture 13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0" name="Picture 13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1" name="Picture 13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2" name="Picture 13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3" name="Picture 13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4" name="Picture 13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5" name="Picture 13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6" name="Picture 13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7" name="Picture 13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8" name="Picture 13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59" name="Picture 13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0" name="Picture 13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1" name="Picture 13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2" name="Picture 13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3" name="Picture 13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4" name="Picture 13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5" name="Picture 13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6" name="Picture 13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7" name="Picture 13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8" name="Picture 13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69" name="Picture 13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0" name="Picture 13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1" name="Picture 13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2" name="Picture 13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3" name="Picture 13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4" name="Picture 13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5" name="Picture 13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6" name="Picture 13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7" name="Picture 13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8" name="Picture 13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79" name="Picture 13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0" name="Picture 13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1" name="Picture 13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2" name="Picture 13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3" name="Picture 13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4" name="Picture 13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5" name="Picture 13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6" name="Picture 13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7" name="Picture 13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8" name="Picture 13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89" name="Picture 13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0" name="Picture 13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1" name="Picture 13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2" name="Picture 13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3" name="Picture 13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4" name="Picture 13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5" name="Picture 13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6" name="Picture 13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7" name="Picture 13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8" name="Picture 13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399" name="Picture 13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0" name="Picture 13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1" name="Picture 14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2" name="Picture 14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3" name="Picture 14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4" name="Picture 14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5" name="Picture 14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6" name="Picture 14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7" name="Picture 14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8" name="Picture 14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09" name="Picture 14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0" name="Picture 14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1" name="Picture 14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2" name="Picture 14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3" name="Picture 14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4" name="Picture 14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5" name="Picture 14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6" name="Picture 14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7" name="Picture 14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8" name="Picture 14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19" name="Picture 14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0" name="Picture 14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1" name="Picture 14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2" name="Picture 14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3" name="Picture 14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4" name="Picture 14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5" name="Picture 14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6" name="Picture 14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7" name="Picture 14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8" name="Picture 14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29" name="Picture 14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0" name="Picture 14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1" name="Picture 14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2" name="Picture 14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3" name="Picture 14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4" name="Picture 14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5" name="Picture 14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6" name="Picture 14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7" name="Picture 14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8" name="Picture 14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39" name="Picture 14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0" name="Picture 14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1" name="Picture 14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2" name="Picture 14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3" name="Picture 14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4" name="Picture 14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5" name="Picture 14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6" name="Picture 14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7" name="Picture 14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8" name="Picture 14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49" name="Picture 14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0" name="Picture 14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1" name="Picture 14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2" name="Picture 14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3" name="Picture 14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4" name="Picture 14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5" name="Picture 14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6" name="Picture 14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7" name="Picture 14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58" name="Picture 14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59" name="Picture 14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0" name="Picture 14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1" name="Picture 14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2" name="Picture 14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3" name="Picture 14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4" name="Picture 14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5" name="Picture 14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6" name="Picture 14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7" name="Picture 14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8" name="Picture 14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69" name="Picture 14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0" name="Picture 14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1" name="Picture 14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2" name="Picture 14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3" name="Picture 14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4" name="Picture 14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5" name="Picture 14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6" name="Picture 14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7" name="Picture 14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8" name="Picture 14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79" name="Picture 14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0" name="Picture 14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1" name="Picture 148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2" name="Picture 148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3" name="Picture 148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4" name="Picture 148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5" name="Picture 148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6" name="Picture 148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7" name="Picture 148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8" name="Picture 148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89" name="Picture 148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0" name="Picture 148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1" name="Picture 149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2" name="Picture 149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3" name="Picture 149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494" name="Picture 149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5" name="Picture 14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6" name="Picture 14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7" name="Picture 14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8" name="Picture 14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499" name="Picture 14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0" name="Picture 14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1" name="Picture 15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2" name="Picture 15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3" name="Picture 15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4" name="Picture 15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5" name="Picture 15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6" name="Picture 15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7" name="Picture 15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8" name="Picture 15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09" name="Picture 15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0" name="Picture 15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1" name="Picture 15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2" name="Picture 15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3" name="Picture 15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4" name="Picture 15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5" name="Picture 15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6" name="Picture 15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7" name="Picture 15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8" name="Picture 15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19" name="Picture 15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0" name="Picture 15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1" name="Picture 15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2" name="Picture 15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3" name="Picture 15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4" name="Picture 15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5" name="Picture 15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6" name="Picture 15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7" name="Picture 15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8" name="Picture 15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29" name="Picture 15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0" name="Picture 15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1" name="Picture 15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2" name="Picture 15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3" name="Picture 15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4" name="Picture 15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5" name="Picture 15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6" name="Picture 15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7" name="Picture 15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8" name="Picture 15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39" name="Picture 15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0" name="Picture 15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1" name="Picture 15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2" name="Picture 15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3" name="Picture 15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4" name="Picture 15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5" name="Picture 15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6" name="Picture 15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7" name="Picture 15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8" name="Picture 15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49" name="Picture 15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0" name="Picture 15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1" name="Picture 15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2" name="Picture 15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3" name="Picture 15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4" name="Picture 15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5" name="Picture 15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6" name="Picture 15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7" name="Picture 15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8" name="Picture 15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59" name="Picture 15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0" name="Picture 15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1" name="Picture 15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2" name="Picture 15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3" name="Picture 15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4" name="Picture 15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5" name="Picture 15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6" name="Picture 15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7" name="Picture 15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8" name="Picture 15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69" name="Picture 15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0" name="Picture 15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1" name="Picture 15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2" name="Picture 15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3" name="Picture 15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4" name="Picture 15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5" name="Picture 15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6" name="Picture 15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7" name="Picture 15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8" name="Picture 15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79" name="Picture 15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0" name="Picture 15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1" name="Picture 15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2" name="Picture 15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3" name="Picture 15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4" name="Picture 15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5" name="Picture 15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6" name="Picture 15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7" name="Picture 15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8" name="Picture 15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89" name="Picture 15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0" name="Picture 15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1" name="Picture 15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2" name="Picture 15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3" name="Picture 15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4" name="Picture 15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5" name="Picture 15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6" name="Picture 15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7" name="Picture 15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8" name="Picture 15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599" name="Picture 15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0" name="Picture 15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01" name="Picture 16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2" name="Picture 160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3" name="Picture 160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4" name="Picture 160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5" name="Picture 160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6" name="Picture 160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7" name="Picture 160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8" name="Picture 160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09" name="Picture 160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0" name="Picture 160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1" name="Picture 161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2" name="Picture 161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3" name="Picture 161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4" name="Picture 161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5" name="Picture 161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6" name="Picture 161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7" name="Picture 161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8" name="Picture 161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19" name="Picture 161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0" name="Picture 161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1" name="Picture 162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2" name="Picture 162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3" name="Picture 162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4" name="Picture 162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5" name="Picture 162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6" name="Picture 162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7" name="Picture 162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8" name="Picture 162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29" name="Picture 162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0" name="Picture 162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1" name="Picture 163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2" name="Picture 163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3" name="Picture 163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4" name="Picture 163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5" name="Picture 163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6" name="Picture 163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637" name="Picture 163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8" name="Picture 16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39" name="Picture 16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0" name="Picture 16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1" name="Picture 16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2" name="Picture 16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3" name="Picture 16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4" name="Picture 16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5" name="Picture 16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6" name="Picture 16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7" name="Picture 16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8" name="Picture 16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49" name="Picture 16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0" name="Picture 16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1" name="Picture 16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2" name="Picture 16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3" name="Picture 16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4" name="Picture 16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5" name="Picture 16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6" name="Picture 16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7" name="Picture 16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8" name="Picture 16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59" name="Picture 16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0" name="Picture 16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1" name="Picture 16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2" name="Picture 16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3" name="Picture 16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4" name="Picture 16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5" name="Picture 16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6" name="Picture 16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7" name="Picture 16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8" name="Picture 16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69" name="Picture 16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0" name="Picture 16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1" name="Picture 16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2" name="Picture 16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3" name="Picture 16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4" name="Picture 16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5" name="Picture 16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6" name="Picture 16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7" name="Picture 16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8" name="Picture 16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79" name="Picture 16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0" name="Picture 16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1" name="Picture 16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2" name="Picture 16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3" name="Picture 16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4" name="Picture 16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5" name="Picture 16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6" name="Picture 16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7" name="Picture 16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8" name="Picture 16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89" name="Picture 16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0" name="Picture 16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1" name="Picture 16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2" name="Picture 16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3" name="Picture 16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4" name="Picture 16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5" name="Picture 16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6" name="Picture 16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7" name="Picture 16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8" name="Picture 16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699" name="Picture 16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0" name="Picture 16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1" name="Picture 17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2" name="Picture 17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3" name="Picture 17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4" name="Picture 17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5" name="Picture 17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6" name="Picture 17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7" name="Picture 17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8" name="Picture 17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09" name="Picture 17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0" name="Picture 17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1" name="Picture 17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2" name="Picture 17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3" name="Picture 17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4" name="Picture 17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5" name="Picture 17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6" name="Picture 17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7" name="Picture 17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8" name="Picture 17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19" name="Picture 17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0" name="Picture 17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1" name="Picture 17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2" name="Picture 17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3" name="Picture 17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4" name="Picture 17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5" name="Picture 17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6" name="Picture 17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7" name="Picture 17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8" name="Picture 17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29" name="Picture 17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0" name="Picture 17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1" name="Picture 17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2" name="Picture 17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3" name="Picture 17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4" name="Picture 17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5" name="Picture 17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6" name="Picture 17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7" name="Picture 17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8" name="Picture 17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39" name="Picture 17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0" name="Picture 17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1" name="Picture 17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2" name="Picture 17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3" name="Picture 17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44" name="Picture 17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5" name="Picture 174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6" name="Picture 174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7" name="Picture 174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8" name="Picture 174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49" name="Picture 174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0" name="Picture 174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1" name="Picture 175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2" name="Picture 175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3" name="Picture 175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4" name="Picture 175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5" name="Picture 175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6" name="Picture 175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7" name="Picture 175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8" name="Picture 175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59" name="Picture 175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0" name="Picture 175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1" name="Picture 176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2" name="Picture 176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3" name="Picture 176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4" name="Picture 176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5" name="Picture 176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6" name="Picture 176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7" name="Picture 176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8" name="Picture 176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69" name="Picture 176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0" name="Picture 176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1" name="Picture 1770"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2" name="Picture 1771"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3" name="Picture 1772"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4" name="Picture 1773"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5" name="Picture 1774"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6" name="Picture 1775"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7" name="Picture 1776"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8" name="Picture 1777"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79" name="Picture 1778"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160147</xdr:rowOff>
    </xdr:to>
    <xdr:pic>
      <xdr:nvPicPr>
        <xdr:cNvPr id="1780" name="Picture 1779" descr="DOJ (bw).bmp"/>
        <xdr:cNvPicPr>
          <a:picLocks noChangeAspect="1"/>
        </xdr:cNvPicPr>
      </xdr:nvPicPr>
      <xdr:blipFill>
        <a:blip xmlns:r="http://schemas.openxmlformats.org/officeDocument/2006/relationships" r:embed="rId1" cstate="print"/>
        <a:stretch>
          <a:fillRect/>
        </a:stretch>
      </xdr:blipFill>
      <xdr:spPr>
        <a:xfrm>
          <a:off x="485775" y="30874"/>
          <a:ext cx="857250" cy="624573"/>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1" name="Picture 17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2" name="Picture 17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3" name="Picture 17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4" name="Picture 17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5" name="Picture 17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6" name="Picture 17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7" name="Picture 17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8" name="Picture 17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89" name="Picture 17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0" name="Picture 17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1" name="Picture 17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2" name="Picture 17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3" name="Picture 17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4" name="Picture 17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5" name="Picture 17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6" name="Picture 17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7" name="Picture 17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8" name="Picture 17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799" name="Picture 17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0" name="Picture 17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1" name="Picture 18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2" name="Picture 18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3" name="Picture 18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4" name="Picture 18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5" name="Picture 18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6" name="Picture 18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7" name="Picture 18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8" name="Picture 18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09" name="Picture 18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0" name="Picture 18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1" name="Picture 18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2" name="Picture 18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3" name="Picture 18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4" name="Picture 18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5" name="Picture 18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6" name="Picture 18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7" name="Picture 18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8" name="Picture 18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19" name="Picture 18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0" name="Picture 18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1" name="Picture 18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2" name="Picture 18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3" name="Picture 18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4" name="Picture 18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5" name="Picture 18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6" name="Picture 18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7" name="Picture 18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8" name="Picture 18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29" name="Picture 18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0" name="Picture 18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1" name="Picture 18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2" name="Picture 18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3" name="Picture 18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4" name="Picture 18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5" name="Picture 18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6" name="Picture 18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7" name="Picture 18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8" name="Picture 18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39" name="Picture 18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0" name="Picture 18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1" name="Picture 18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2" name="Picture 18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3" name="Picture 18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4" name="Picture 18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5" name="Picture 18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6" name="Picture 18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7" name="Picture 18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8" name="Picture 18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49" name="Picture 18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0" name="Picture 18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1" name="Picture 18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2" name="Picture 18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3" name="Picture 185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4" name="Picture 185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5" name="Picture 185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6" name="Picture 185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7" name="Picture 185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8" name="Picture 185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59" name="Picture 185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0" name="Picture 185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1" name="Picture 186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2" name="Picture 186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3" name="Picture 186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4" name="Picture 186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5" name="Picture 186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6" name="Picture 186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7" name="Picture 186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8" name="Picture 186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69" name="Picture 186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0" name="Picture 186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1" name="Picture 187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2" name="Picture 187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3" name="Picture 187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4" name="Picture 187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5" name="Picture 187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6" name="Picture 187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7" name="Picture 187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8" name="Picture 187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79" name="Picture 187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0" name="Picture 187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1" name="Picture 188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2" name="Picture 188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3" name="Picture 188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4" name="Picture 188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5" name="Picture 188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6" name="Picture 188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7" name="Picture 188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8" name="Picture 188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89" name="Picture 188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0" name="Picture 188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1" name="Picture 189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2" name="Picture 189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3" name="Picture 189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4" name="Picture 189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5" name="Picture 189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6" name="Picture 189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7" name="Picture 189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8" name="Picture 189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899" name="Picture 189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0" name="Picture 189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1" name="Picture 190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2" name="Picture 190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3" name="Picture 190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4" name="Picture 190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5" name="Picture 190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6" name="Picture 190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7" name="Picture 190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8" name="Picture 190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09" name="Picture 190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0" name="Picture 190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1" name="Picture 191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2" name="Picture 191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3" name="Picture 191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4" name="Picture 191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5" name="Picture 191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6" name="Picture 191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7" name="Picture 191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8" name="Picture 191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19" name="Picture 191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0" name="Picture 191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1" name="Picture 192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2" name="Picture 192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3" name="Picture 192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4" name="Picture 192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5" name="Picture 192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6" name="Picture 192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7" name="Picture 192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8" name="Picture 192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29" name="Picture 192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0" name="Picture 192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1" name="Picture 193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2" name="Picture 193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3" name="Picture 193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4" name="Picture 193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5" name="Picture 193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6" name="Picture 193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7" name="Picture 193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8" name="Picture 193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39" name="Picture 193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0" name="Picture 193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1" name="Picture 194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2" name="Picture 194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3" name="Picture 1942"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4" name="Picture 1943"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5" name="Picture 1944"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6" name="Picture 1945"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7" name="Picture 1946"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8" name="Picture 1947"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49" name="Picture 1948"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0" name="Picture 1949"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1" name="Picture 1950"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twoCellAnchor editAs="oneCell">
    <xdr:from>
      <xdr:col>0</xdr:col>
      <xdr:colOff>485775</xdr:colOff>
      <xdr:row>0</xdr:row>
      <xdr:rowOff>30874</xdr:rowOff>
    </xdr:from>
    <xdr:to>
      <xdr:col>1</xdr:col>
      <xdr:colOff>390525</xdr:colOff>
      <xdr:row>2</xdr:row>
      <xdr:rowOff>182559</xdr:rowOff>
    </xdr:to>
    <xdr:pic>
      <xdr:nvPicPr>
        <xdr:cNvPr id="1952" name="Picture 1951" descr="DOJ (bw).bmp"/>
        <xdr:cNvPicPr>
          <a:picLocks noChangeAspect="1"/>
        </xdr:cNvPicPr>
      </xdr:nvPicPr>
      <xdr:blipFill>
        <a:blip xmlns:r="http://schemas.openxmlformats.org/officeDocument/2006/relationships" r:embed="rId1" cstate="print"/>
        <a:stretch>
          <a:fillRect/>
        </a:stretch>
      </xdr:blipFill>
      <xdr:spPr>
        <a:xfrm>
          <a:off x="485775" y="30874"/>
          <a:ext cx="857250" cy="646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E82"/>
  <sheetViews>
    <sheetView tabSelected="1" workbookViewId="0">
      <selection activeCell="Q50" sqref="Q50"/>
    </sheetView>
  </sheetViews>
  <sheetFormatPr defaultRowHeight="13.2"/>
  <cols>
    <col min="1" max="1" width="8.6640625" customWidth="1"/>
    <col min="2" max="2" width="19.109375" customWidth="1"/>
    <col min="3" max="14" width="8.6640625" customWidth="1"/>
  </cols>
  <sheetData>
    <row r="1" spans="1:31" ht="24.75" customHeight="1">
      <c r="A1" s="346" t="s">
        <v>109</v>
      </c>
      <c r="B1" s="346"/>
      <c r="C1" s="346"/>
      <c r="D1" s="346"/>
      <c r="E1" s="346"/>
      <c r="F1" s="346"/>
      <c r="G1" s="346"/>
      <c r="H1" s="346"/>
      <c r="I1" s="346"/>
      <c r="J1" s="346"/>
      <c r="K1" s="346"/>
      <c r="L1" s="346"/>
      <c r="M1" s="346"/>
      <c r="N1" s="346"/>
      <c r="O1" s="40"/>
      <c r="P1" s="40"/>
      <c r="Q1" s="40"/>
      <c r="R1" s="40"/>
      <c r="S1" s="40"/>
      <c r="T1" s="40"/>
      <c r="U1" s="40"/>
      <c r="V1" s="40"/>
      <c r="W1" s="40"/>
      <c r="X1" s="40"/>
      <c r="Y1" s="40"/>
      <c r="Z1" s="40"/>
      <c r="AA1" s="40"/>
      <c r="AB1" s="40"/>
      <c r="AC1" s="40"/>
      <c r="AD1" s="40"/>
      <c r="AE1" s="40"/>
    </row>
    <row r="2" spans="1:31" ht="15.9" customHeight="1">
      <c r="A2" s="50"/>
      <c r="B2" s="51"/>
      <c r="C2" s="51"/>
      <c r="D2" s="52"/>
      <c r="E2" s="52"/>
      <c r="F2" s="52"/>
      <c r="G2" s="52"/>
      <c r="H2" s="52"/>
      <c r="I2" s="52"/>
      <c r="J2" s="52"/>
      <c r="K2" s="52"/>
      <c r="L2" s="52"/>
      <c r="M2" s="52"/>
      <c r="N2" s="53"/>
      <c r="O2" s="40"/>
      <c r="P2" s="40"/>
      <c r="Q2" s="40"/>
      <c r="R2" s="40"/>
      <c r="S2" s="40"/>
      <c r="T2" s="40"/>
      <c r="U2" s="40"/>
      <c r="V2" s="40"/>
      <c r="W2" s="40"/>
      <c r="X2" s="40"/>
      <c r="Y2" s="40"/>
      <c r="Z2" s="40"/>
      <c r="AA2" s="40"/>
      <c r="AB2" s="40"/>
      <c r="AC2" s="40"/>
      <c r="AD2" s="40"/>
      <c r="AE2" s="40"/>
    </row>
    <row r="3" spans="1:31" ht="15.9" customHeight="1">
      <c r="A3" s="54" t="s">
        <v>64</v>
      </c>
      <c r="B3" s="55"/>
      <c r="C3" s="55"/>
      <c r="D3" s="55"/>
      <c r="E3" s="55"/>
      <c r="F3" s="55"/>
      <c r="G3" s="55"/>
      <c r="H3" s="55"/>
      <c r="I3" s="55"/>
      <c r="J3" s="55"/>
      <c r="K3" s="55"/>
      <c r="L3" s="55"/>
      <c r="M3" s="55"/>
      <c r="N3" s="56"/>
      <c r="O3" s="40"/>
      <c r="P3" s="40"/>
      <c r="Q3" s="40"/>
      <c r="R3" s="40"/>
      <c r="S3" s="40"/>
      <c r="T3" s="40"/>
      <c r="U3" s="40"/>
      <c r="V3" s="40"/>
      <c r="W3" s="40"/>
      <c r="X3" s="40"/>
      <c r="Y3" s="40"/>
      <c r="Z3" s="40"/>
      <c r="AA3" s="40"/>
      <c r="AB3" s="40"/>
      <c r="AC3" s="40"/>
      <c r="AD3" s="40"/>
      <c r="AE3" s="40"/>
    </row>
    <row r="4" spans="1:31" ht="12" customHeight="1">
      <c r="A4" s="57"/>
      <c r="B4" s="58"/>
      <c r="C4" s="58"/>
      <c r="D4" s="58"/>
      <c r="E4" s="58"/>
      <c r="F4" s="58"/>
      <c r="G4" s="58"/>
      <c r="H4" s="58"/>
      <c r="I4" s="58"/>
      <c r="J4" s="58"/>
      <c r="K4" s="58"/>
      <c r="L4" s="58"/>
      <c r="M4" s="58"/>
      <c r="N4" s="59"/>
      <c r="O4" s="40"/>
      <c r="P4" s="40"/>
      <c r="Q4" s="40"/>
      <c r="R4" s="40"/>
      <c r="S4" s="40"/>
      <c r="T4" s="40"/>
      <c r="U4" s="40"/>
      <c r="V4" s="40"/>
      <c r="W4" s="40"/>
      <c r="X4" s="40"/>
      <c r="Y4" s="40"/>
      <c r="Z4" s="40"/>
      <c r="AA4" s="40"/>
      <c r="AB4" s="40"/>
      <c r="AC4" s="40"/>
      <c r="AD4" s="40"/>
      <c r="AE4" s="40"/>
    </row>
    <row r="5" spans="1:31" s="1" customFormat="1" ht="12" customHeight="1">
      <c r="A5" s="344" t="s">
        <v>67</v>
      </c>
      <c r="B5" s="344"/>
      <c r="C5" s="336" t="s">
        <v>66</v>
      </c>
      <c r="D5" s="336"/>
      <c r="E5" s="336"/>
      <c r="F5" s="336"/>
      <c r="G5" s="336"/>
      <c r="H5" s="336"/>
      <c r="I5" s="336"/>
      <c r="J5" s="336"/>
      <c r="K5" s="336"/>
      <c r="L5" s="336"/>
      <c r="M5" s="336"/>
      <c r="N5" s="336"/>
      <c r="O5" s="40"/>
      <c r="P5" s="40"/>
      <c r="Q5" s="40"/>
      <c r="R5" s="40"/>
      <c r="S5" s="40"/>
      <c r="T5" s="40"/>
      <c r="U5" s="40"/>
      <c r="V5" s="40"/>
      <c r="W5" s="40"/>
      <c r="X5" s="40"/>
      <c r="Y5" s="40"/>
      <c r="Z5" s="40"/>
      <c r="AA5" s="40"/>
      <c r="AB5" s="40"/>
      <c r="AC5" s="40"/>
      <c r="AD5" s="40"/>
      <c r="AE5" s="40"/>
    </row>
    <row r="6" spans="1:31" ht="12" customHeight="1">
      <c r="A6" s="261"/>
      <c r="B6" s="259"/>
      <c r="C6" s="336"/>
      <c r="D6" s="336"/>
      <c r="E6" s="336"/>
      <c r="F6" s="336"/>
      <c r="G6" s="336"/>
      <c r="H6" s="336"/>
      <c r="I6" s="336"/>
      <c r="J6" s="336"/>
      <c r="K6" s="336"/>
      <c r="L6" s="336"/>
      <c r="M6" s="336"/>
      <c r="N6" s="336"/>
      <c r="O6" s="40"/>
      <c r="P6" s="40"/>
      <c r="Q6" s="40"/>
      <c r="R6" s="40"/>
      <c r="S6" s="40"/>
      <c r="T6" s="40"/>
      <c r="U6" s="40"/>
      <c r="V6" s="40"/>
      <c r="W6" s="40"/>
      <c r="X6" s="40"/>
      <c r="Y6" s="40"/>
      <c r="Z6" s="40"/>
      <c r="AA6" s="40"/>
      <c r="AB6" s="40"/>
      <c r="AC6" s="40"/>
      <c r="AD6" s="40"/>
      <c r="AE6" s="40"/>
    </row>
    <row r="7" spans="1:31" ht="12" customHeight="1">
      <c r="A7" s="344" t="s">
        <v>92</v>
      </c>
      <c r="B7" s="344"/>
      <c r="C7" s="345" t="s">
        <v>111</v>
      </c>
      <c r="D7" s="345"/>
      <c r="E7" s="345"/>
      <c r="F7" s="345"/>
      <c r="G7" s="345"/>
      <c r="H7" s="345"/>
      <c r="I7" s="345"/>
      <c r="J7" s="345"/>
      <c r="K7" s="345"/>
      <c r="L7" s="345"/>
      <c r="M7" s="345"/>
      <c r="N7" s="345"/>
      <c r="O7" s="40"/>
      <c r="P7" s="40"/>
      <c r="Q7" s="40"/>
      <c r="R7" s="40"/>
      <c r="S7" s="40"/>
      <c r="T7" s="40"/>
      <c r="U7" s="40"/>
      <c r="V7" s="40"/>
      <c r="W7" s="40"/>
      <c r="X7" s="40"/>
      <c r="Y7" s="40"/>
      <c r="Z7" s="40"/>
      <c r="AA7" s="40"/>
      <c r="AB7" s="40"/>
      <c r="AC7" s="40"/>
      <c r="AD7" s="40"/>
      <c r="AE7" s="40"/>
    </row>
    <row r="8" spans="1:31" ht="12" customHeight="1">
      <c r="A8" s="261"/>
      <c r="B8" s="259"/>
      <c r="C8" s="345"/>
      <c r="D8" s="345"/>
      <c r="E8" s="345"/>
      <c r="F8" s="345"/>
      <c r="G8" s="345"/>
      <c r="H8" s="345"/>
      <c r="I8" s="345"/>
      <c r="J8" s="345"/>
      <c r="K8" s="345"/>
      <c r="L8" s="345"/>
      <c r="M8" s="345"/>
      <c r="N8" s="345"/>
      <c r="O8" s="40"/>
      <c r="P8" s="40"/>
      <c r="Q8" s="40"/>
      <c r="R8" s="40"/>
      <c r="S8" s="40"/>
      <c r="T8" s="40"/>
      <c r="U8" s="40"/>
      <c r="V8" s="40"/>
      <c r="W8" s="40"/>
      <c r="X8" s="40"/>
      <c r="Y8" s="40"/>
      <c r="Z8" s="40"/>
      <c r="AA8" s="40"/>
      <c r="AB8" s="40"/>
      <c r="AC8" s="40"/>
      <c r="AD8" s="40"/>
      <c r="AE8" s="40"/>
    </row>
    <row r="9" spans="1:31" ht="12" customHeight="1">
      <c r="A9" s="344" t="s">
        <v>28</v>
      </c>
      <c r="B9" s="344"/>
      <c r="C9" s="345" t="s">
        <v>112</v>
      </c>
      <c r="D9" s="345"/>
      <c r="E9" s="345"/>
      <c r="F9" s="345"/>
      <c r="G9" s="345"/>
      <c r="H9" s="345"/>
      <c r="I9" s="345"/>
      <c r="J9" s="345"/>
      <c r="K9" s="345"/>
      <c r="L9" s="345"/>
      <c r="M9" s="345"/>
      <c r="N9" s="345"/>
      <c r="O9" s="40"/>
      <c r="P9" s="40"/>
      <c r="Q9" s="40"/>
      <c r="R9" s="40"/>
      <c r="S9" s="40"/>
      <c r="T9" s="40"/>
      <c r="U9" s="40"/>
      <c r="V9" s="40"/>
      <c r="W9" s="40"/>
      <c r="X9" s="40"/>
      <c r="Y9" s="40"/>
      <c r="Z9" s="40"/>
      <c r="AA9" s="40"/>
      <c r="AB9" s="40"/>
      <c r="AC9" s="40"/>
      <c r="AD9" s="40"/>
      <c r="AE9" s="40"/>
    </row>
    <row r="10" spans="1:31" ht="12" customHeight="1">
      <c r="A10" s="261"/>
      <c r="B10" s="259"/>
      <c r="C10" s="345"/>
      <c r="D10" s="345"/>
      <c r="E10" s="345"/>
      <c r="F10" s="345"/>
      <c r="G10" s="345"/>
      <c r="H10" s="345"/>
      <c r="I10" s="345"/>
      <c r="J10" s="345"/>
      <c r="K10" s="345"/>
      <c r="L10" s="345"/>
      <c r="M10" s="345"/>
      <c r="N10" s="345"/>
      <c r="O10" s="42"/>
      <c r="P10" s="42"/>
      <c r="Q10" s="42"/>
      <c r="R10" s="42"/>
      <c r="S10" s="42"/>
      <c r="T10" s="42"/>
      <c r="U10" s="42"/>
      <c r="V10" s="42"/>
      <c r="W10" s="40"/>
      <c r="X10" s="40"/>
      <c r="Y10" s="40"/>
      <c r="Z10" s="40"/>
      <c r="AA10" s="40"/>
      <c r="AB10" s="40"/>
      <c r="AC10" s="40"/>
      <c r="AD10" s="40"/>
      <c r="AE10" s="40"/>
    </row>
    <row r="11" spans="1:31" ht="12" customHeight="1">
      <c r="A11" s="344" t="s">
        <v>68</v>
      </c>
      <c r="B11" s="344"/>
      <c r="C11" s="345" t="s">
        <v>121</v>
      </c>
      <c r="D11" s="345"/>
      <c r="E11" s="345"/>
      <c r="F11" s="345"/>
      <c r="G11" s="345"/>
      <c r="H11" s="345"/>
      <c r="I11" s="345"/>
      <c r="J11" s="345"/>
      <c r="K11" s="345"/>
      <c r="L11" s="345"/>
      <c r="M11" s="345"/>
      <c r="N11" s="345"/>
      <c r="O11" s="42"/>
      <c r="P11" s="42"/>
      <c r="Q11" s="42"/>
      <c r="R11" s="42"/>
      <c r="S11" s="42"/>
      <c r="T11" s="42"/>
      <c r="U11" s="42"/>
      <c r="V11" s="42"/>
      <c r="W11" s="40"/>
      <c r="X11" s="40"/>
      <c r="Y11" s="40"/>
      <c r="Z11" s="40"/>
      <c r="AA11" s="40"/>
      <c r="AB11" s="40"/>
      <c r="AC11" s="40"/>
      <c r="AD11" s="40"/>
      <c r="AE11" s="40"/>
    </row>
    <row r="12" spans="1:31" ht="12" customHeight="1">
      <c r="A12" s="261"/>
      <c r="B12" s="259"/>
      <c r="C12" s="345"/>
      <c r="D12" s="345"/>
      <c r="E12" s="345"/>
      <c r="F12" s="345"/>
      <c r="G12" s="345"/>
      <c r="H12" s="345"/>
      <c r="I12" s="345"/>
      <c r="J12" s="345"/>
      <c r="K12" s="345"/>
      <c r="L12" s="345"/>
      <c r="M12" s="345"/>
      <c r="N12" s="345"/>
      <c r="O12" s="42"/>
      <c r="P12" s="42"/>
      <c r="Q12" s="42"/>
      <c r="R12" s="42"/>
      <c r="S12" s="42"/>
      <c r="T12" s="42"/>
      <c r="U12" s="42"/>
      <c r="V12" s="42"/>
      <c r="W12" s="40"/>
      <c r="X12" s="40"/>
      <c r="Y12" s="40"/>
      <c r="Z12" s="40"/>
      <c r="AA12" s="40"/>
      <c r="AB12" s="40"/>
      <c r="AC12" s="40"/>
      <c r="AD12" s="40"/>
      <c r="AE12" s="40"/>
    </row>
    <row r="13" spans="1:31" s="1" customFormat="1" ht="12" customHeight="1">
      <c r="A13" s="344" t="s">
        <v>69</v>
      </c>
      <c r="B13" s="344"/>
      <c r="C13" s="336" t="s">
        <v>113</v>
      </c>
      <c r="D13" s="336"/>
      <c r="E13" s="336"/>
      <c r="F13" s="336"/>
      <c r="G13" s="336"/>
      <c r="H13" s="336"/>
      <c r="I13" s="336"/>
      <c r="J13" s="336"/>
      <c r="K13" s="336"/>
      <c r="L13" s="336"/>
      <c r="M13" s="336"/>
      <c r="N13" s="336"/>
      <c r="O13" s="42"/>
      <c r="P13" s="42"/>
      <c r="Q13" s="42"/>
      <c r="R13" s="42"/>
      <c r="S13" s="42"/>
      <c r="T13" s="42"/>
      <c r="U13" s="42"/>
      <c r="V13" s="42"/>
      <c r="W13" s="40"/>
      <c r="X13" s="40"/>
      <c r="Y13" s="40"/>
      <c r="Z13" s="40"/>
      <c r="AA13" s="40"/>
      <c r="AB13" s="40"/>
      <c r="AC13" s="40"/>
      <c r="AD13" s="40"/>
      <c r="AE13" s="40"/>
    </row>
    <row r="14" spans="1:31" s="1" customFormat="1">
      <c r="A14" s="261"/>
      <c r="B14" s="259"/>
      <c r="C14" s="336"/>
      <c r="D14" s="336"/>
      <c r="E14" s="336"/>
      <c r="F14" s="336"/>
      <c r="G14" s="336"/>
      <c r="H14" s="336"/>
      <c r="I14" s="336"/>
      <c r="J14" s="336"/>
      <c r="K14" s="336"/>
      <c r="L14" s="336"/>
      <c r="M14" s="336"/>
      <c r="N14" s="336"/>
      <c r="O14" s="42"/>
      <c r="P14" s="42"/>
      <c r="Q14" s="42"/>
      <c r="R14" s="42"/>
      <c r="S14" s="42"/>
      <c r="T14" s="42"/>
      <c r="U14" s="42"/>
      <c r="V14" s="42"/>
      <c r="W14" s="40"/>
      <c r="X14" s="40"/>
      <c r="Y14" s="40"/>
      <c r="Z14" s="40"/>
      <c r="AA14" s="40"/>
      <c r="AB14" s="40"/>
      <c r="AC14" s="40"/>
      <c r="AD14" s="40"/>
      <c r="AE14" s="40"/>
    </row>
    <row r="15" spans="1:31" s="1" customFormat="1">
      <c r="A15" s="344" t="s">
        <v>114</v>
      </c>
      <c r="B15" s="344"/>
      <c r="C15" s="336" t="s">
        <v>115</v>
      </c>
      <c r="D15" s="336"/>
      <c r="E15" s="336"/>
      <c r="F15" s="336"/>
      <c r="G15" s="336"/>
      <c r="H15" s="336"/>
      <c r="I15" s="336"/>
      <c r="J15" s="336"/>
      <c r="K15" s="336"/>
      <c r="L15" s="336"/>
      <c r="M15" s="336"/>
      <c r="N15" s="336"/>
      <c r="O15" s="42"/>
      <c r="P15" s="42"/>
      <c r="Q15" s="42"/>
      <c r="R15" s="42"/>
      <c r="S15" s="42"/>
      <c r="T15" s="42"/>
      <c r="U15" s="42"/>
      <c r="V15" s="42"/>
      <c r="W15" s="40"/>
      <c r="X15" s="40"/>
      <c r="Y15" s="40"/>
      <c r="Z15" s="40"/>
      <c r="AA15" s="40"/>
      <c r="AB15" s="40"/>
      <c r="AC15" s="40"/>
      <c r="AD15" s="40"/>
      <c r="AE15" s="40"/>
    </row>
    <row r="16" spans="1:31">
      <c r="A16" s="261"/>
      <c r="B16" s="259"/>
      <c r="C16" s="336"/>
      <c r="D16" s="336"/>
      <c r="E16" s="336"/>
      <c r="F16" s="336"/>
      <c r="G16" s="336"/>
      <c r="H16" s="336"/>
      <c r="I16" s="336"/>
      <c r="J16" s="336"/>
      <c r="K16" s="336"/>
      <c r="L16" s="336"/>
      <c r="M16" s="336"/>
      <c r="N16" s="336"/>
      <c r="O16" s="42"/>
      <c r="P16" s="42"/>
      <c r="Q16" s="42"/>
      <c r="R16" s="42"/>
      <c r="S16" s="42"/>
      <c r="T16" s="42"/>
      <c r="U16" s="42"/>
      <c r="V16" s="42"/>
      <c r="W16" s="40"/>
      <c r="X16" s="40"/>
      <c r="Y16" s="40"/>
      <c r="Z16" s="40"/>
      <c r="AA16" s="40"/>
      <c r="AB16" s="40"/>
      <c r="AC16" s="40"/>
      <c r="AD16" s="40"/>
      <c r="AE16" s="40"/>
    </row>
    <row r="17" spans="1:31" s="40" customFormat="1">
      <c r="A17" s="344" t="s">
        <v>96</v>
      </c>
      <c r="B17" s="344"/>
      <c r="C17" s="336" t="s">
        <v>116</v>
      </c>
      <c r="D17" s="336"/>
      <c r="E17" s="336"/>
      <c r="F17" s="336"/>
      <c r="G17" s="336"/>
      <c r="H17" s="336"/>
      <c r="I17" s="336"/>
      <c r="J17" s="336"/>
      <c r="K17" s="336"/>
      <c r="L17" s="336"/>
      <c r="M17" s="336"/>
      <c r="N17" s="336"/>
      <c r="O17" s="42"/>
      <c r="P17" s="42"/>
      <c r="Q17" s="42"/>
      <c r="R17" s="42"/>
      <c r="S17" s="42"/>
      <c r="T17" s="42"/>
      <c r="U17" s="42"/>
      <c r="V17" s="42"/>
    </row>
    <row r="18" spans="1:31">
      <c r="A18" s="267"/>
      <c r="B18" s="267"/>
      <c r="C18" s="336"/>
      <c r="D18" s="336"/>
      <c r="E18" s="336"/>
      <c r="F18" s="336"/>
      <c r="G18" s="336"/>
      <c r="H18" s="336"/>
      <c r="I18" s="336"/>
      <c r="J18" s="336"/>
      <c r="K18" s="336"/>
      <c r="L18" s="336"/>
      <c r="M18" s="336"/>
      <c r="N18" s="336"/>
      <c r="O18" s="348"/>
      <c r="P18" s="348"/>
      <c r="Q18" s="348"/>
      <c r="R18" s="348"/>
      <c r="S18" s="43"/>
      <c r="T18" s="43"/>
      <c r="U18" s="43"/>
      <c r="V18" s="43"/>
      <c r="W18" s="40"/>
      <c r="X18" s="40"/>
      <c r="Y18" s="40"/>
      <c r="Z18" s="40"/>
      <c r="AA18" s="40"/>
      <c r="AB18" s="40"/>
      <c r="AC18" s="40"/>
      <c r="AD18" s="40"/>
      <c r="AE18" s="40"/>
    </row>
    <row r="19" spans="1:31" ht="13.8">
      <c r="A19" s="344" t="s">
        <v>29</v>
      </c>
      <c r="B19" s="344"/>
      <c r="C19" s="336" t="s">
        <v>70</v>
      </c>
      <c r="D19" s="336"/>
      <c r="E19" s="336"/>
      <c r="F19" s="336"/>
      <c r="G19" s="336"/>
      <c r="H19" s="336"/>
      <c r="I19" s="336"/>
      <c r="J19" s="336"/>
      <c r="K19" s="336"/>
      <c r="L19" s="336"/>
      <c r="M19" s="336"/>
      <c r="N19" s="336"/>
      <c r="O19" s="32"/>
      <c r="P19" s="32"/>
      <c r="Q19" s="41"/>
      <c r="R19" s="31"/>
      <c r="S19" s="37"/>
      <c r="T19" s="37"/>
      <c r="U19" s="37"/>
      <c r="V19" s="44"/>
      <c r="W19" s="40"/>
      <c r="X19" s="40"/>
      <c r="Y19" s="40"/>
      <c r="Z19" s="40"/>
      <c r="AA19" s="40"/>
      <c r="AB19" s="40"/>
      <c r="AC19" s="40"/>
      <c r="AD19" s="40"/>
      <c r="AE19" s="40"/>
    </row>
    <row r="20" spans="1:31" ht="13.8">
      <c r="A20" s="267"/>
      <c r="B20" s="267"/>
      <c r="C20" s="336"/>
      <c r="D20" s="336"/>
      <c r="E20" s="336"/>
      <c r="F20" s="336"/>
      <c r="G20" s="336"/>
      <c r="H20" s="336"/>
      <c r="I20" s="336"/>
      <c r="J20" s="336"/>
      <c r="K20" s="336"/>
      <c r="L20" s="336"/>
      <c r="M20" s="336"/>
      <c r="N20" s="336"/>
      <c r="O20" s="32"/>
      <c r="P20" s="32"/>
      <c r="Q20" s="41"/>
      <c r="R20" s="31"/>
      <c r="S20" s="37"/>
      <c r="T20" s="37"/>
      <c r="U20" s="37"/>
      <c r="V20" s="44"/>
      <c r="W20" s="40"/>
      <c r="X20" s="40"/>
      <c r="Y20" s="40"/>
      <c r="Z20" s="40"/>
      <c r="AA20" s="40"/>
      <c r="AB20" s="40"/>
      <c r="AC20" s="40"/>
      <c r="AD20" s="40"/>
      <c r="AE20" s="40"/>
    </row>
    <row r="21" spans="1:31">
      <c r="A21" s="337" t="s">
        <v>85</v>
      </c>
      <c r="B21" s="337"/>
      <c r="C21" s="338" t="s">
        <v>86</v>
      </c>
      <c r="D21" s="338"/>
      <c r="E21" s="338"/>
      <c r="F21" s="338"/>
      <c r="G21" s="338"/>
      <c r="H21" s="338"/>
      <c r="I21" s="338"/>
      <c r="J21" s="338"/>
      <c r="K21" s="338"/>
      <c r="L21" s="338"/>
      <c r="M21" s="338"/>
      <c r="N21" s="338"/>
      <c r="O21" s="42"/>
      <c r="P21" s="42"/>
      <c r="Q21" s="42"/>
      <c r="R21" s="42"/>
      <c r="S21" s="42"/>
      <c r="T21" s="42"/>
      <c r="U21" s="42"/>
      <c r="V21" s="42"/>
      <c r="W21" s="40"/>
      <c r="X21" s="40"/>
      <c r="Y21" s="40"/>
      <c r="Z21" s="40"/>
      <c r="AA21" s="40"/>
      <c r="AB21" s="40"/>
      <c r="AC21" s="40"/>
      <c r="AD21" s="40"/>
      <c r="AE21" s="40"/>
    </row>
    <row r="22" spans="1:31">
      <c r="A22" s="260"/>
      <c r="B22" s="260"/>
      <c r="C22" s="260"/>
      <c r="D22" s="260"/>
      <c r="E22" s="262"/>
      <c r="F22" s="262"/>
      <c r="G22" s="262"/>
      <c r="H22" s="262"/>
      <c r="I22" s="262"/>
      <c r="J22" s="262"/>
      <c r="K22" s="262"/>
      <c r="L22" s="262"/>
      <c r="M22" s="262"/>
      <c r="N22" s="262"/>
      <c r="O22" s="42"/>
      <c r="P22" s="42"/>
      <c r="Q22" s="42"/>
      <c r="R22" s="42"/>
      <c r="S22" s="42"/>
      <c r="T22" s="42"/>
      <c r="U22" s="42"/>
      <c r="V22" s="42"/>
      <c r="W22" s="40"/>
      <c r="X22" s="40"/>
      <c r="Y22" s="40"/>
      <c r="Z22" s="40"/>
      <c r="AA22" s="40"/>
      <c r="AB22" s="40"/>
      <c r="AC22" s="40"/>
      <c r="AD22" s="40"/>
      <c r="AE22" s="40"/>
    </row>
    <row r="23" spans="1:31" ht="15">
      <c r="A23" s="263" t="s">
        <v>72</v>
      </c>
      <c r="B23" s="258"/>
      <c r="C23" s="264"/>
      <c r="D23" s="264"/>
      <c r="E23" s="264"/>
      <c r="F23" s="264"/>
      <c r="G23" s="264"/>
      <c r="H23" s="264"/>
      <c r="I23" s="264"/>
      <c r="J23" s="264"/>
      <c r="K23" s="264"/>
      <c r="L23" s="264"/>
      <c r="M23" s="264"/>
      <c r="N23" s="264"/>
      <c r="O23" s="42"/>
      <c r="P23" s="42"/>
      <c r="Q23" s="42"/>
      <c r="R23" s="42"/>
      <c r="S23" s="42"/>
      <c r="T23" s="42"/>
      <c r="U23" s="42"/>
      <c r="V23" s="42"/>
      <c r="W23" s="40"/>
      <c r="X23" s="40"/>
      <c r="Y23" s="40"/>
      <c r="Z23" s="40"/>
      <c r="AA23" s="40"/>
      <c r="AB23" s="40"/>
      <c r="AC23" s="40"/>
      <c r="AD23" s="40"/>
      <c r="AE23" s="40"/>
    </row>
    <row r="24" spans="1:31" s="1" customFormat="1" ht="15.6" thickBot="1">
      <c r="A24" s="265"/>
      <c r="B24" s="259"/>
      <c r="C24" s="266"/>
      <c r="D24" s="266"/>
      <c r="E24" s="266"/>
      <c r="F24" s="266"/>
      <c r="G24" s="266"/>
      <c r="H24" s="266"/>
      <c r="I24" s="266"/>
      <c r="J24" s="266"/>
      <c r="K24" s="266"/>
      <c r="L24" s="266"/>
      <c r="M24" s="266"/>
      <c r="N24" s="266"/>
      <c r="O24" s="42"/>
      <c r="P24" s="42"/>
      <c r="Q24" s="42"/>
      <c r="R24" s="42"/>
      <c r="S24" s="42"/>
      <c r="T24" s="42"/>
      <c r="U24" s="42"/>
      <c r="V24" s="42"/>
      <c r="W24" s="40"/>
      <c r="X24" s="40"/>
      <c r="Y24" s="40"/>
      <c r="Z24" s="40"/>
      <c r="AA24" s="40"/>
      <c r="AB24" s="40"/>
      <c r="AC24" s="40"/>
      <c r="AD24" s="40"/>
      <c r="AE24" s="40"/>
    </row>
    <row r="25" spans="1:31" s="1" customFormat="1" ht="13.8" thickTop="1">
      <c r="A25" s="339" t="s">
        <v>39</v>
      </c>
      <c r="B25" s="340"/>
      <c r="C25" s="342" t="s">
        <v>0</v>
      </c>
      <c r="D25" s="342"/>
      <c r="E25" s="342"/>
      <c r="F25" s="342" t="s">
        <v>37</v>
      </c>
      <c r="G25" s="342"/>
      <c r="H25" s="342"/>
      <c r="I25" s="342" t="s">
        <v>36</v>
      </c>
      <c r="J25" s="342"/>
      <c r="K25" s="342"/>
      <c r="L25" s="342" t="s">
        <v>25</v>
      </c>
      <c r="M25" s="342"/>
      <c r="N25" s="343"/>
      <c r="O25" s="42"/>
      <c r="P25" s="42"/>
      <c r="Q25" s="42"/>
      <c r="R25" s="42"/>
      <c r="S25" s="42"/>
      <c r="T25" s="42"/>
      <c r="U25" s="42"/>
      <c r="V25" s="42"/>
      <c r="W25" s="40"/>
      <c r="X25" s="40"/>
      <c r="Y25" s="40"/>
      <c r="Z25" s="40"/>
      <c r="AA25" s="40"/>
      <c r="AB25" s="40"/>
      <c r="AC25" s="40"/>
      <c r="AD25" s="40"/>
      <c r="AE25" s="40"/>
    </row>
    <row r="26" spans="1:31" s="1" customFormat="1" ht="12.75" customHeight="1">
      <c r="A26" s="335" t="s">
        <v>120</v>
      </c>
      <c r="B26" s="335"/>
      <c r="C26" s="341" t="s">
        <v>87</v>
      </c>
      <c r="D26" s="341"/>
      <c r="E26" s="341"/>
      <c r="F26" s="335" t="s">
        <v>117</v>
      </c>
      <c r="G26" s="335"/>
      <c r="H26" s="335"/>
      <c r="I26" s="335" t="s">
        <v>82</v>
      </c>
      <c r="J26" s="335"/>
      <c r="K26" s="335"/>
      <c r="L26" s="335" t="s">
        <v>83</v>
      </c>
      <c r="M26" s="335"/>
      <c r="N26" s="335"/>
      <c r="O26" s="42"/>
      <c r="P26" s="42"/>
      <c r="Q26" s="42"/>
      <c r="R26" s="42"/>
      <c r="S26" s="42"/>
      <c r="T26" s="42"/>
      <c r="U26" s="42"/>
      <c r="V26" s="42"/>
      <c r="W26" s="40"/>
      <c r="X26" s="40"/>
      <c r="Y26" s="40"/>
      <c r="Z26" s="40"/>
      <c r="AA26" s="40"/>
      <c r="AB26" s="40"/>
      <c r="AC26" s="40"/>
      <c r="AD26" s="40"/>
      <c r="AE26" s="40"/>
    </row>
    <row r="27" spans="1:31" s="1" customFormat="1">
      <c r="A27" s="335"/>
      <c r="B27" s="335"/>
      <c r="C27" s="341"/>
      <c r="D27" s="341"/>
      <c r="E27" s="341"/>
      <c r="F27" s="335"/>
      <c r="G27" s="335"/>
      <c r="H27" s="335"/>
      <c r="I27" s="335"/>
      <c r="J27" s="335"/>
      <c r="K27" s="335"/>
      <c r="L27" s="335"/>
      <c r="M27" s="335"/>
      <c r="N27" s="335"/>
      <c r="O27" s="42"/>
      <c r="P27" s="42"/>
      <c r="Q27" s="42"/>
      <c r="R27" s="42"/>
      <c r="S27" s="42"/>
      <c r="T27" s="42"/>
      <c r="U27" s="42"/>
      <c r="V27" s="42"/>
      <c r="W27" s="40"/>
      <c r="X27" s="40"/>
      <c r="Y27" s="40"/>
      <c r="Z27" s="40"/>
      <c r="AA27" s="40"/>
      <c r="AB27" s="40"/>
      <c r="AC27" s="40"/>
      <c r="AD27" s="40"/>
      <c r="AE27" s="40"/>
    </row>
    <row r="28" spans="1:31" s="1" customFormat="1">
      <c r="A28" s="335"/>
      <c r="B28" s="335"/>
      <c r="C28" s="341"/>
      <c r="D28" s="341"/>
      <c r="E28" s="341"/>
      <c r="F28" s="335"/>
      <c r="G28" s="335"/>
      <c r="H28" s="335"/>
      <c r="I28" s="335"/>
      <c r="J28" s="335"/>
      <c r="K28" s="335"/>
      <c r="L28" s="335"/>
      <c r="M28" s="335"/>
      <c r="N28" s="335"/>
      <c r="O28" s="42"/>
      <c r="P28" s="42"/>
      <c r="Q28" s="42"/>
      <c r="R28" s="42"/>
      <c r="S28" s="42"/>
      <c r="T28" s="42"/>
      <c r="U28" s="42"/>
      <c r="V28" s="42"/>
      <c r="W28" s="40"/>
      <c r="X28" s="40"/>
      <c r="Y28" s="40"/>
      <c r="Z28" s="40"/>
      <c r="AA28" s="40"/>
      <c r="AB28" s="40"/>
      <c r="AC28" s="40"/>
      <c r="AD28" s="40"/>
      <c r="AE28" s="40"/>
    </row>
    <row r="29" spans="1:31" s="1" customFormat="1" ht="24.75" customHeight="1">
      <c r="A29" s="335"/>
      <c r="B29" s="335"/>
      <c r="C29" s="341"/>
      <c r="D29" s="341"/>
      <c r="E29" s="341"/>
      <c r="F29" s="335"/>
      <c r="G29" s="335"/>
      <c r="H29" s="335"/>
      <c r="I29" s="335"/>
      <c r="J29" s="335"/>
      <c r="K29" s="335"/>
      <c r="L29" s="335"/>
      <c r="M29" s="335"/>
      <c r="N29" s="335"/>
      <c r="O29" s="42"/>
      <c r="P29" s="42"/>
      <c r="Q29" s="42"/>
      <c r="R29" s="42"/>
      <c r="S29" s="42"/>
      <c r="T29" s="42"/>
      <c r="U29" s="42"/>
      <c r="V29" s="42"/>
      <c r="W29" s="40"/>
      <c r="X29" s="40"/>
      <c r="Y29" s="40"/>
      <c r="Z29" s="40"/>
      <c r="AA29" s="40"/>
      <c r="AB29" s="40"/>
      <c r="AC29" s="40"/>
      <c r="AD29" s="40"/>
      <c r="AE29" s="40"/>
    </row>
    <row r="30" spans="1:31" s="1" customFormat="1" ht="66" customHeight="1">
      <c r="A30" s="335"/>
      <c r="B30" s="335"/>
      <c r="C30" s="341"/>
      <c r="D30" s="341"/>
      <c r="E30" s="341"/>
      <c r="F30" s="335"/>
      <c r="G30" s="335"/>
      <c r="H30" s="335"/>
      <c r="I30" s="335"/>
      <c r="J30" s="335"/>
      <c r="K30" s="335"/>
      <c r="L30" s="335"/>
      <c r="M30" s="335"/>
      <c r="N30" s="335"/>
      <c r="O30" s="42"/>
      <c r="P30" s="42"/>
      <c r="Q30" s="42"/>
      <c r="R30" s="42"/>
      <c r="S30" s="42"/>
      <c r="T30" s="42"/>
      <c r="U30" s="42"/>
      <c r="V30" s="42"/>
      <c r="W30" s="40"/>
      <c r="X30" s="40"/>
      <c r="Y30" s="40"/>
      <c r="Z30" s="40"/>
      <c r="AA30" s="40"/>
      <c r="AB30" s="40"/>
      <c r="AC30" s="40"/>
      <c r="AD30" s="40"/>
      <c r="AE30" s="40"/>
    </row>
    <row r="31" spans="1:31" s="1" customFormat="1" ht="15.9" customHeight="1">
      <c r="A31" s="64"/>
      <c r="B31" s="64"/>
      <c r="C31" s="65"/>
      <c r="D31" s="65"/>
      <c r="E31" s="65"/>
      <c r="F31" s="64"/>
      <c r="G31" s="64"/>
      <c r="H31" s="64"/>
      <c r="I31" s="64"/>
      <c r="J31" s="64"/>
      <c r="K31" s="64"/>
      <c r="L31" s="64"/>
      <c r="M31" s="64"/>
      <c r="N31" s="64"/>
      <c r="O31" s="42"/>
      <c r="P31" s="42"/>
      <c r="Q31" s="42"/>
      <c r="R31" s="42"/>
      <c r="S31" s="42"/>
      <c r="T31" s="42"/>
      <c r="U31" s="42"/>
      <c r="V31" s="42"/>
      <c r="W31" s="40"/>
      <c r="X31" s="40"/>
      <c r="Y31" s="40"/>
      <c r="Z31" s="40"/>
      <c r="AA31" s="40"/>
      <c r="AB31" s="40"/>
      <c r="AC31" s="40"/>
      <c r="AD31" s="40"/>
      <c r="AE31" s="40"/>
    </row>
    <row r="32" spans="1:31" ht="15.9" customHeight="1">
      <c r="A32" s="66" t="s">
        <v>84</v>
      </c>
      <c r="B32" s="66"/>
      <c r="C32" s="67"/>
      <c r="D32" s="67"/>
      <c r="E32" s="67"/>
      <c r="F32" s="67"/>
      <c r="G32" s="67"/>
      <c r="H32" s="67"/>
      <c r="I32" s="67"/>
      <c r="J32" s="67"/>
      <c r="K32" s="67"/>
      <c r="L32" s="67"/>
      <c r="M32" s="67"/>
      <c r="N32" s="67"/>
      <c r="O32" s="42"/>
      <c r="P32" s="42"/>
      <c r="Q32" s="42"/>
      <c r="R32" s="42"/>
      <c r="S32" s="42"/>
      <c r="T32" s="42"/>
      <c r="U32" s="42"/>
      <c r="V32" s="42"/>
      <c r="W32" s="40"/>
      <c r="X32" s="40"/>
      <c r="Y32" s="40"/>
      <c r="Z32" s="40"/>
      <c r="AA32" s="40"/>
      <c r="AB32" s="40"/>
      <c r="AC32" s="40"/>
      <c r="AD32" s="40"/>
      <c r="AE32" s="40"/>
    </row>
    <row r="33" spans="1:31" s="1" customFormat="1" ht="15.9" customHeight="1">
      <c r="A33" s="66"/>
      <c r="B33" s="66"/>
      <c r="C33" s="67"/>
      <c r="D33" s="67"/>
      <c r="E33" s="67"/>
      <c r="F33" s="67"/>
      <c r="G33" s="67"/>
      <c r="H33" s="67"/>
      <c r="I33" s="67"/>
      <c r="J33" s="67"/>
      <c r="K33" s="67"/>
      <c r="L33" s="67"/>
      <c r="M33" s="67"/>
      <c r="N33" s="67"/>
      <c r="O33" s="42"/>
      <c r="P33" s="42"/>
      <c r="Q33" s="42"/>
      <c r="R33" s="42"/>
      <c r="S33" s="42"/>
      <c r="T33" s="42"/>
      <c r="U33" s="42"/>
      <c r="V33" s="42"/>
      <c r="W33" s="40"/>
      <c r="X33" s="40"/>
      <c r="Y33" s="40"/>
      <c r="Z33" s="40"/>
      <c r="AA33" s="40"/>
      <c r="AB33" s="40"/>
      <c r="AC33" s="40"/>
      <c r="AD33" s="40"/>
      <c r="AE33" s="40"/>
    </row>
    <row r="34" spans="1:31" ht="15.9" customHeight="1">
      <c r="A34" s="62" t="s">
        <v>71</v>
      </c>
      <c r="B34" s="55"/>
      <c r="C34" s="68"/>
      <c r="D34" s="68"/>
      <c r="E34" s="68"/>
      <c r="F34" s="68"/>
      <c r="G34" s="68"/>
      <c r="H34" s="68"/>
      <c r="I34" s="68"/>
      <c r="J34" s="68"/>
      <c r="K34" s="68"/>
      <c r="L34" s="68"/>
      <c r="M34" s="68"/>
      <c r="N34" s="68"/>
      <c r="O34" s="42"/>
      <c r="P34" s="42"/>
      <c r="Q34" s="42"/>
      <c r="R34" s="42"/>
      <c r="S34" s="42"/>
      <c r="T34" s="42"/>
      <c r="U34" s="42"/>
      <c r="V34" s="42"/>
      <c r="W34" s="40"/>
      <c r="X34" s="40"/>
      <c r="Y34" s="40"/>
      <c r="Z34" s="40"/>
      <c r="AA34" s="40"/>
      <c r="AB34" s="40"/>
      <c r="AC34" s="40"/>
      <c r="AD34" s="40"/>
      <c r="AE34" s="40"/>
    </row>
    <row r="35" spans="1:31" s="1" customFormat="1" ht="12" customHeight="1">
      <c r="A35" s="63"/>
      <c r="B35" s="58"/>
      <c r="C35" s="61"/>
      <c r="D35" s="61"/>
      <c r="E35" s="61"/>
      <c r="F35" s="61"/>
      <c r="G35" s="61"/>
      <c r="H35" s="61"/>
      <c r="I35" s="61"/>
      <c r="J35" s="61"/>
      <c r="K35" s="61"/>
      <c r="L35" s="61"/>
      <c r="M35" s="61"/>
      <c r="N35" s="61"/>
      <c r="O35" s="42"/>
      <c r="P35" s="42"/>
      <c r="Q35" s="42"/>
      <c r="R35" s="42"/>
      <c r="S35" s="42"/>
      <c r="T35" s="42"/>
      <c r="U35" s="42"/>
      <c r="V35" s="42"/>
      <c r="W35" s="40"/>
      <c r="X35" s="40"/>
      <c r="Y35" s="40"/>
      <c r="Z35" s="40"/>
      <c r="AA35" s="40"/>
      <c r="AB35" s="40"/>
      <c r="AC35" s="40"/>
      <c r="AD35" s="40"/>
      <c r="AE35" s="40"/>
    </row>
    <row r="36" spans="1:31" ht="18.75" customHeight="1">
      <c r="A36" s="344" t="s">
        <v>77</v>
      </c>
      <c r="B36" s="344"/>
      <c r="C36" s="338" t="s">
        <v>86</v>
      </c>
      <c r="D36" s="338"/>
      <c r="E36" s="338"/>
      <c r="F36" s="338"/>
      <c r="G36" s="338"/>
      <c r="H36" s="338"/>
      <c r="I36" s="338"/>
      <c r="J36" s="338"/>
      <c r="K36" s="338"/>
      <c r="L36" s="338"/>
      <c r="M36" s="338"/>
      <c r="N36" s="338"/>
      <c r="O36" s="40"/>
      <c r="P36" s="40"/>
      <c r="Q36" s="40"/>
      <c r="R36" s="40"/>
      <c r="S36" s="40"/>
      <c r="T36" s="40"/>
      <c r="U36" s="40"/>
      <c r="V36" s="40"/>
      <c r="W36" s="40"/>
      <c r="X36" s="40"/>
      <c r="Y36" s="40"/>
      <c r="Z36" s="40"/>
      <c r="AA36" s="40"/>
      <c r="AB36" s="40"/>
      <c r="AC36" s="40"/>
      <c r="AD36" s="40"/>
      <c r="AE36" s="40"/>
    </row>
    <row r="37" spans="1:31" s="1" customFormat="1" ht="12" customHeight="1">
      <c r="A37" s="80"/>
      <c r="B37" s="80"/>
      <c r="C37" s="81"/>
      <c r="D37" s="81"/>
      <c r="E37" s="81"/>
      <c r="F37" s="81"/>
      <c r="G37" s="81"/>
      <c r="H37" s="81"/>
      <c r="I37" s="81"/>
      <c r="J37" s="81"/>
      <c r="K37" s="81"/>
      <c r="L37" s="81"/>
      <c r="M37" s="81"/>
      <c r="N37" s="81"/>
      <c r="O37" s="40"/>
      <c r="P37" s="40"/>
      <c r="Q37" s="40"/>
      <c r="R37" s="40"/>
      <c r="S37" s="40"/>
      <c r="T37" s="40"/>
      <c r="U37" s="40"/>
      <c r="V37" s="40"/>
      <c r="W37" s="40"/>
      <c r="X37" s="40"/>
      <c r="Y37" s="40"/>
      <c r="Z37" s="40"/>
      <c r="AA37" s="40"/>
      <c r="AB37" s="40"/>
      <c r="AC37" s="40"/>
      <c r="AD37" s="40"/>
      <c r="AE37" s="40"/>
    </row>
    <row r="38" spans="1:31" ht="12" customHeight="1">
      <c r="A38" s="344" t="s">
        <v>73</v>
      </c>
      <c r="B38" s="344"/>
      <c r="C38" s="345" t="s">
        <v>110</v>
      </c>
      <c r="D38" s="345"/>
      <c r="E38" s="345"/>
      <c r="F38" s="345"/>
      <c r="G38" s="345"/>
      <c r="H38" s="345"/>
      <c r="I38" s="345"/>
      <c r="J38" s="345"/>
      <c r="K38" s="345"/>
      <c r="L38" s="345"/>
      <c r="M38" s="345"/>
      <c r="N38" s="345"/>
      <c r="O38" s="40"/>
      <c r="P38" s="40"/>
      <c r="Q38" s="40"/>
      <c r="R38" s="40"/>
      <c r="S38" s="40"/>
      <c r="T38" s="40"/>
      <c r="U38" s="40"/>
      <c r="V38" s="40"/>
      <c r="W38" s="40"/>
      <c r="X38" s="40"/>
      <c r="Y38" s="40"/>
      <c r="Z38" s="40"/>
      <c r="AA38" s="40"/>
      <c r="AB38" s="40"/>
      <c r="AC38" s="40"/>
      <c r="AD38" s="40"/>
      <c r="AE38" s="40"/>
    </row>
    <row r="39" spans="1:31" ht="12" customHeight="1">
      <c r="A39" s="60"/>
      <c r="B39" s="58"/>
      <c r="C39" s="345"/>
      <c r="D39" s="345"/>
      <c r="E39" s="345"/>
      <c r="F39" s="345"/>
      <c r="G39" s="345"/>
      <c r="H39" s="345"/>
      <c r="I39" s="345"/>
      <c r="J39" s="345"/>
      <c r="K39" s="345"/>
      <c r="L39" s="345"/>
      <c r="M39" s="345"/>
      <c r="N39" s="345"/>
      <c r="O39" s="40"/>
      <c r="P39" s="40"/>
      <c r="Q39" s="40"/>
      <c r="R39" s="40"/>
      <c r="S39" s="40"/>
      <c r="T39" s="40"/>
      <c r="U39" s="40"/>
      <c r="V39" s="40"/>
      <c r="W39" s="40"/>
      <c r="X39" s="40"/>
      <c r="Y39" s="40"/>
      <c r="Z39" s="40"/>
      <c r="AA39" s="40"/>
      <c r="AB39" s="40"/>
      <c r="AC39" s="40"/>
      <c r="AD39" s="40"/>
      <c r="AE39" s="40"/>
    </row>
    <row r="40" spans="1:31" ht="12" customHeight="1">
      <c r="A40" s="344" t="s">
        <v>74</v>
      </c>
      <c r="B40" s="344"/>
      <c r="C40" s="336" t="s">
        <v>75</v>
      </c>
      <c r="D40" s="336"/>
      <c r="E40" s="336"/>
      <c r="F40" s="336"/>
      <c r="G40" s="336"/>
      <c r="H40" s="336"/>
      <c r="I40" s="336"/>
      <c r="J40" s="336"/>
      <c r="K40" s="336"/>
      <c r="L40" s="336"/>
      <c r="M40" s="336"/>
      <c r="N40" s="336"/>
      <c r="O40" s="40"/>
      <c r="P40" s="40"/>
      <c r="Q40" s="40"/>
      <c r="R40" s="40"/>
      <c r="S40" s="40"/>
      <c r="T40" s="40"/>
      <c r="U40" s="40"/>
      <c r="V40" s="40"/>
      <c r="W40" s="40"/>
      <c r="X40" s="40"/>
      <c r="Y40" s="40"/>
      <c r="Z40" s="40"/>
      <c r="AA40" s="40"/>
      <c r="AB40" s="40"/>
      <c r="AC40" s="40"/>
      <c r="AD40" s="40"/>
      <c r="AE40" s="40"/>
    </row>
    <row r="41" spans="1:31" s="1" customFormat="1" ht="12" customHeight="1">
      <c r="A41" s="80"/>
      <c r="B41" s="80"/>
      <c r="C41" s="336"/>
      <c r="D41" s="336"/>
      <c r="E41" s="336"/>
      <c r="F41" s="336"/>
      <c r="G41" s="336"/>
      <c r="H41" s="336"/>
      <c r="I41" s="336"/>
      <c r="J41" s="336"/>
      <c r="K41" s="336"/>
      <c r="L41" s="336"/>
      <c r="M41" s="336"/>
      <c r="N41" s="336"/>
      <c r="O41" s="40"/>
      <c r="P41" s="40"/>
      <c r="Q41" s="40"/>
      <c r="R41" s="40"/>
      <c r="S41" s="40"/>
      <c r="T41" s="40"/>
      <c r="U41" s="40"/>
      <c r="V41" s="40"/>
      <c r="W41" s="40"/>
      <c r="X41" s="40"/>
      <c r="Y41" s="40"/>
      <c r="Z41" s="40"/>
      <c r="AA41" s="40"/>
      <c r="AB41" s="40"/>
      <c r="AC41" s="40"/>
      <c r="AD41" s="40"/>
      <c r="AE41" s="40"/>
    </row>
    <row r="42" spans="1:31" ht="12" customHeight="1">
      <c r="A42" s="60"/>
      <c r="B42" s="58"/>
      <c r="C42" s="336"/>
      <c r="D42" s="336"/>
      <c r="E42" s="336"/>
      <c r="F42" s="336"/>
      <c r="G42" s="336"/>
      <c r="H42" s="336"/>
      <c r="I42" s="336"/>
      <c r="J42" s="336"/>
      <c r="K42" s="336"/>
      <c r="L42" s="336"/>
      <c r="M42" s="336"/>
      <c r="N42" s="336"/>
      <c r="O42" s="40"/>
      <c r="P42" s="40"/>
      <c r="Q42" s="40"/>
      <c r="R42" s="40"/>
      <c r="S42" s="40"/>
      <c r="T42" s="40"/>
      <c r="U42" s="40"/>
      <c r="V42" s="40"/>
      <c r="W42" s="40"/>
      <c r="X42" s="40"/>
      <c r="Y42" s="40"/>
      <c r="Z42" s="40"/>
      <c r="AA42" s="40"/>
      <c r="AB42" s="40"/>
      <c r="AC42" s="40"/>
      <c r="AD42" s="40"/>
      <c r="AE42" s="40"/>
    </row>
    <row r="43" spans="1:31" s="1" customFormat="1" ht="12" customHeight="1">
      <c r="A43" s="344" t="s">
        <v>78</v>
      </c>
      <c r="B43" s="344"/>
      <c r="C43" s="336" t="s">
        <v>79</v>
      </c>
      <c r="D43" s="336"/>
      <c r="E43" s="336"/>
      <c r="F43" s="336"/>
      <c r="G43" s="336"/>
      <c r="H43" s="336"/>
      <c r="I43" s="336"/>
      <c r="J43" s="336"/>
      <c r="K43" s="336"/>
      <c r="L43" s="336"/>
      <c r="M43" s="336"/>
      <c r="N43" s="336"/>
      <c r="O43" s="40"/>
      <c r="P43" s="40"/>
      <c r="Q43" s="40"/>
      <c r="R43" s="40"/>
      <c r="S43" s="40"/>
      <c r="T43" s="40"/>
      <c r="U43" s="40"/>
      <c r="V43" s="40"/>
      <c r="W43" s="40"/>
      <c r="X43" s="40"/>
      <c r="Y43" s="40"/>
      <c r="Z43" s="40"/>
      <c r="AA43" s="40"/>
      <c r="AB43" s="40"/>
      <c r="AC43" s="40"/>
      <c r="AD43" s="40"/>
      <c r="AE43" s="40"/>
    </row>
    <row r="44" spans="1:31" s="1" customFormat="1" ht="12" customHeight="1">
      <c r="A44" s="80"/>
      <c r="B44" s="80"/>
      <c r="C44" s="336"/>
      <c r="D44" s="336"/>
      <c r="E44" s="336"/>
      <c r="F44" s="336"/>
      <c r="G44" s="336"/>
      <c r="H44" s="336"/>
      <c r="I44" s="336"/>
      <c r="J44" s="336"/>
      <c r="K44" s="336"/>
      <c r="L44" s="336"/>
      <c r="M44" s="336"/>
      <c r="N44" s="336"/>
      <c r="O44" s="40"/>
      <c r="P44" s="40"/>
      <c r="Q44" s="40"/>
      <c r="R44" s="40"/>
      <c r="S44" s="40"/>
      <c r="T44" s="40"/>
      <c r="U44" s="40"/>
      <c r="V44" s="40"/>
      <c r="W44" s="40"/>
      <c r="X44" s="40"/>
      <c r="Y44" s="40"/>
      <c r="Z44" s="40"/>
      <c r="AA44" s="40"/>
      <c r="AB44" s="40"/>
      <c r="AC44" s="40"/>
      <c r="AD44" s="40"/>
      <c r="AE44" s="40"/>
    </row>
    <row r="45" spans="1:31" s="1" customFormat="1" ht="12" customHeight="1">
      <c r="A45" s="60"/>
      <c r="B45" s="58"/>
      <c r="C45" s="336"/>
      <c r="D45" s="336"/>
      <c r="E45" s="336"/>
      <c r="F45" s="336"/>
      <c r="G45" s="336"/>
      <c r="H45" s="336"/>
      <c r="I45" s="336"/>
      <c r="J45" s="336"/>
      <c r="K45" s="336"/>
      <c r="L45" s="336"/>
      <c r="M45" s="336"/>
      <c r="N45" s="336"/>
      <c r="O45" s="40"/>
      <c r="P45" s="40"/>
      <c r="Q45" s="40"/>
      <c r="R45" s="40"/>
      <c r="S45" s="40"/>
      <c r="T45" s="40"/>
      <c r="U45" s="40"/>
      <c r="V45" s="40"/>
      <c r="W45" s="40"/>
      <c r="X45" s="40"/>
      <c r="Y45" s="40"/>
      <c r="Z45" s="40"/>
      <c r="AA45" s="40"/>
      <c r="AB45" s="40"/>
      <c r="AC45" s="40"/>
      <c r="AD45" s="40"/>
      <c r="AE45" s="40"/>
    </row>
    <row r="46" spans="1:31" s="1" customFormat="1" ht="12" customHeight="1">
      <c r="A46" s="347" t="s">
        <v>80</v>
      </c>
      <c r="B46" s="347"/>
      <c r="C46" s="349" t="s">
        <v>81</v>
      </c>
      <c r="D46" s="349"/>
      <c r="E46" s="349"/>
      <c r="F46" s="349"/>
      <c r="G46" s="349"/>
      <c r="H46" s="349"/>
      <c r="I46" s="349"/>
      <c r="J46" s="349"/>
      <c r="K46" s="349"/>
      <c r="L46" s="349"/>
      <c r="M46" s="349"/>
      <c r="N46" s="349"/>
      <c r="O46" s="40"/>
      <c r="P46" s="40"/>
      <c r="Q46" s="40"/>
      <c r="R46" s="40"/>
      <c r="S46" s="40"/>
      <c r="T46" s="40"/>
      <c r="U46" s="40"/>
      <c r="V46" s="40"/>
      <c r="W46" s="40"/>
      <c r="X46" s="40"/>
      <c r="Y46" s="40"/>
      <c r="Z46" s="40"/>
      <c r="AA46" s="40"/>
      <c r="AB46" s="40"/>
      <c r="AC46" s="40"/>
      <c r="AD46" s="40"/>
      <c r="AE46" s="40"/>
    </row>
    <row r="47" spans="1:31" ht="12" customHeight="1">
      <c r="A47" s="347"/>
      <c r="B47" s="347"/>
      <c r="C47" s="69"/>
      <c r="D47" s="69"/>
      <c r="E47" s="69"/>
      <c r="F47" s="69"/>
      <c r="G47" s="69"/>
      <c r="H47" s="69"/>
      <c r="I47" s="69"/>
      <c r="J47" s="69"/>
      <c r="K47" s="69"/>
      <c r="L47" s="69"/>
      <c r="M47" s="69"/>
      <c r="N47" s="69"/>
      <c r="O47" s="40"/>
      <c r="P47" s="40"/>
      <c r="Q47" s="40"/>
      <c r="R47" s="40"/>
      <c r="S47" s="40"/>
      <c r="T47" s="40"/>
      <c r="U47" s="40"/>
      <c r="V47" s="40"/>
      <c r="W47" s="40"/>
      <c r="X47" s="40"/>
      <c r="Y47" s="40"/>
      <c r="Z47" s="40"/>
      <c r="AA47" s="40"/>
      <c r="AB47" s="40"/>
      <c r="AC47" s="40"/>
      <c r="AD47" s="40"/>
      <c r="AE47" s="40"/>
    </row>
    <row r="48" spans="1:31" ht="15.9" customHeight="1">
      <c r="A48" s="62" t="s">
        <v>76</v>
      </c>
      <c r="B48" s="55"/>
      <c r="C48" s="70"/>
      <c r="D48" s="70"/>
      <c r="E48" s="70"/>
      <c r="F48" s="70"/>
      <c r="G48" s="70"/>
      <c r="H48" s="70"/>
      <c r="I48" s="70"/>
      <c r="J48" s="70"/>
      <c r="K48" s="70"/>
      <c r="L48" s="70"/>
      <c r="M48" s="70"/>
      <c r="N48" s="70"/>
      <c r="O48" s="40"/>
      <c r="P48" s="40"/>
      <c r="Q48" s="40"/>
      <c r="R48" s="40"/>
      <c r="S48" s="40"/>
      <c r="T48" s="40"/>
      <c r="U48" s="40"/>
      <c r="V48" s="40"/>
      <c r="W48" s="40"/>
      <c r="X48" s="40"/>
      <c r="Y48" s="40"/>
      <c r="Z48" s="40"/>
      <c r="AA48" s="40"/>
      <c r="AB48" s="40"/>
      <c r="AC48" s="40"/>
      <c r="AD48" s="40"/>
      <c r="AE48" s="40"/>
    </row>
    <row r="49" spans="1:31" ht="15.9" customHeight="1">
      <c r="A49" s="344"/>
      <c r="B49" s="344"/>
      <c r="C49" s="336"/>
      <c r="D49" s="336"/>
      <c r="E49" s="336"/>
      <c r="F49" s="336"/>
      <c r="G49" s="336"/>
      <c r="H49" s="336"/>
      <c r="I49" s="336"/>
      <c r="J49" s="336"/>
      <c r="K49" s="336"/>
      <c r="L49" s="336"/>
      <c r="M49" s="336"/>
      <c r="N49" s="336"/>
      <c r="O49" s="40"/>
      <c r="P49" s="40"/>
      <c r="Q49" s="40"/>
      <c r="R49" s="40"/>
      <c r="S49" s="40"/>
      <c r="T49" s="40"/>
      <c r="U49" s="40"/>
      <c r="V49" s="40"/>
      <c r="W49" s="40"/>
      <c r="X49" s="40"/>
      <c r="Y49" s="40"/>
      <c r="Z49" s="40"/>
      <c r="AA49" s="40"/>
      <c r="AB49" s="40"/>
      <c r="AC49" s="40"/>
      <c r="AD49" s="40"/>
      <c r="AE49" s="40"/>
    </row>
    <row r="50" spans="1:31" ht="15.9" customHeight="1">
      <c r="A50" s="71" t="s">
        <v>108</v>
      </c>
      <c r="B50" s="71"/>
      <c r="C50" s="69"/>
      <c r="D50" s="69"/>
      <c r="E50" s="69"/>
      <c r="F50" s="69"/>
      <c r="G50" s="69"/>
      <c r="H50" s="69"/>
      <c r="I50" s="69"/>
      <c r="J50" s="69"/>
      <c r="K50" s="69"/>
      <c r="L50" s="69"/>
      <c r="M50" s="69"/>
      <c r="N50" s="69"/>
      <c r="O50" s="40"/>
      <c r="P50" s="40"/>
      <c r="Q50" s="40"/>
      <c r="R50" s="40"/>
      <c r="S50" s="40"/>
      <c r="T50" s="40"/>
      <c r="U50" s="40"/>
      <c r="V50" s="40"/>
      <c r="W50" s="40"/>
      <c r="X50" s="40"/>
      <c r="Y50" s="40"/>
      <c r="Z50" s="40"/>
      <c r="AA50" s="40"/>
      <c r="AB50" s="40"/>
      <c r="AC50" s="40"/>
      <c r="AD50" s="40"/>
      <c r="AE50" s="40"/>
    </row>
    <row r="51" spans="1:31" ht="15.9" customHeight="1">
      <c r="A51" s="60"/>
      <c r="B51" s="58"/>
      <c r="C51" s="69"/>
      <c r="D51" s="69"/>
      <c r="E51" s="69"/>
      <c r="F51" s="69"/>
      <c r="G51" s="69"/>
      <c r="H51" s="69"/>
      <c r="I51" s="69"/>
      <c r="J51" s="69"/>
      <c r="K51" s="69"/>
      <c r="L51" s="69"/>
      <c r="M51" s="69"/>
      <c r="N51" s="69"/>
      <c r="O51" s="40"/>
      <c r="P51" s="40"/>
      <c r="Q51" s="40"/>
      <c r="R51" s="40"/>
      <c r="S51" s="40"/>
      <c r="T51" s="40"/>
      <c r="U51" s="40"/>
      <c r="V51" s="40"/>
      <c r="W51" s="40"/>
      <c r="X51" s="40"/>
      <c r="Y51" s="40"/>
      <c r="Z51" s="40"/>
      <c r="AA51" s="40"/>
      <c r="AB51" s="40"/>
      <c r="AC51" s="40"/>
      <c r="AD51" s="40"/>
      <c r="AE51" s="40"/>
    </row>
    <row r="52" spans="1:31" ht="15.9" customHeight="1">
      <c r="A52" s="301" t="s">
        <v>123</v>
      </c>
      <c r="B52" s="305"/>
      <c r="C52" s="305"/>
      <c r="D52" s="305"/>
      <c r="E52" s="305"/>
      <c r="F52" s="305"/>
      <c r="G52" s="305"/>
      <c r="H52" s="306"/>
      <c r="I52" s="307"/>
      <c r="J52" s="307"/>
      <c r="K52" s="307"/>
      <c r="L52" s="307"/>
      <c r="M52" s="307"/>
      <c r="N52" s="308"/>
      <c r="O52" s="40"/>
      <c r="P52" s="40"/>
      <c r="Q52" s="40"/>
      <c r="R52" s="40"/>
      <c r="S52" s="40"/>
      <c r="T52" s="40"/>
      <c r="U52" s="40"/>
      <c r="V52" s="40"/>
      <c r="W52" s="40"/>
      <c r="X52" s="40"/>
      <c r="Y52" s="40"/>
      <c r="Z52" s="40"/>
      <c r="AA52" s="40"/>
      <c r="AB52" s="40"/>
      <c r="AC52" s="40"/>
      <c r="AD52" s="40"/>
      <c r="AE52" s="40"/>
    </row>
    <row r="53" spans="1:31" ht="15.9" customHeight="1">
      <c r="A53" s="304"/>
      <c r="B53" s="309"/>
      <c r="C53" s="309"/>
      <c r="D53" s="309"/>
      <c r="E53" s="309"/>
      <c r="F53" s="309"/>
      <c r="G53" s="309"/>
      <c r="H53" s="309"/>
      <c r="I53" s="307"/>
      <c r="J53" s="307"/>
      <c r="K53" s="307"/>
      <c r="L53" s="307"/>
      <c r="M53" s="307"/>
      <c r="N53" s="308"/>
      <c r="O53" s="40"/>
      <c r="P53" s="40"/>
      <c r="Q53" s="40"/>
      <c r="R53" s="40"/>
      <c r="S53" s="40"/>
      <c r="T53" s="40"/>
      <c r="U53" s="40"/>
      <c r="V53" s="40"/>
      <c r="W53" s="40"/>
      <c r="X53" s="40"/>
      <c r="Y53" s="40"/>
      <c r="Z53" s="40"/>
      <c r="AA53" s="40"/>
      <c r="AB53" s="40"/>
      <c r="AC53" s="40"/>
      <c r="AD53" s="40"/>
      <c r="AE53" s="40"/>
    </row>
    <row r="54" spans="1:31" ht="15.9" customHeight="1">
      <c r="A54" s="47"/>
      <c r="B54" s="45"/>
      <c r="C54" s="45"/>
      <c r="D54" s="45"/>
      <c r="E54" s="45"/>
      <c r="F54" s="45"/>
      <c r="G54" s="45"/>
      <c r="H54" s="45"/>
      <c r="I54" s="45"/>
      <c r="J54" s="45"/>
      <c r="K54" s="45"/>
      <c r="L54" s="45"/>
      <c r="M54" s="45"/>
      <c r="N54" s="40"/>
      <c r="O54" s="40"/>
      <c r="P54" s="40"/>
      <c r="Q54" s="40"/>
      <c r="R54" s="40"/>
      <c r="S54" s="40"/>
      <c r="T54" s="40"/>
      <c r="U54" s="40"/>
      <c r="V54" s="40"/>
      <c r="W54" s="40"/>
      <c r="X54" s="40"/>
      <c r="Y54" s="40"/>
      <c r="Z54" s="40"/>
      <c r="AA54" s="40"/>
      <c r="AB54" s="40"/>
      <c r="AC54" s="40"/>
      <c r="AD54" s="40"/>
      <c r="AE54" s="40"/>
    </row>
    <row r="55" spans="1:31">
      <c r="A55" s="48"/>
      <c r="B55" s="45"/>
      <c r="C55" s="45"/>
      <c r="D55" s="45"/>
      <c r="E55" s="45"/>
      <c r="F55" s="45"/>
      <c r="G55" s="45"/>
      <c r="H55" s="45"/>
      <c r="I55" s="45"/>
      <c r="J55" s="45"/>
      <c r="K55" s="45"/>
      <c r="L55" s="45"/>
      <c r="M55" s="45"/>
      <c r="N55" s="40"/>
      <c r="O55" s="40"/>
      <c r="P55" s="40"/>
      <c r="Q55" s="40"/>
      <c r="R55" s="40"/>
      <c r="S55" s="40"/>
      <c r="T55" s="40"/>
      <c r="U55" s="40"/>
      <c r="V55" s="40"/>
      <c r="W55" s="40"/>
      <c r="X55" s="40"/>
      <c r="Y55" s="40"/>
      <c r="Z55" s="40"/>
      <c r="AA55" s="40"/>
      <c r="AB55" s="40"/>
      <c r="AC55" s="40"/>
      <c r="AD55" s="40"/>
      <c r="AE55" s="40"/>
    </row>
    <row r="56" spans="1:31">
      <c r="A56" s="47"/>
      <c r="B56" s="45"/>
      <c r="C56" s="45"/>
      <c r="D56" s="45"/>
      <c r="E56" s="45"/>
      <c r="F56" s="45"/>
      <c r="G56" s="45"/>
      <c r="H56" s="45"/>
      <c r="I56" s="45"/>
      <c r="J56" s="45"/>
      <c r="K56" s="45"/>
      <c r="L56" s="45"/>
      <c r="M56" s="45"/>
      <c r="N56" s="40"/>
      <c r="O56" s="40"/>
      <c r="P56" s="40"/>
      <c r="Q56" s="40"/>
      <c r="R56" s="40"/>
      <c r="S56" s="40"/>
      <c r="T56" s="40"/>
      <c r="U56" s="40"/>
      <c r="V56" s="40"/>
      <c r="W56" s="40"/>
      <c r="X56" s="40"/>
      <c r="Y56" s="40"/>
      <c r="Z56" s="40"/>
      <c r="AA56" s="40"/>
      <c r="AB56" s="40"/>
      <c r="AC56" s="40"/>
      <c r="AD56" s="40"/>
      <c r="AE56" s="40"/>
    </row>
    <row r="57" spans="1:31">
      <c r="A57" s="49"/>
      <c r="B57" s="45"/>
      <c r="C57" s="45"/>
      <c r="D57" s="45"/>
      <c r="E57" s="45"/>
      <c r="F57" s="45"/>
      <c r="G57" s="45"/>
      <c r="H57" s="45"/>
      <c r="I57" s="45"/>
      <c r="J57" s="45"/>
      <c r="K57" s="45"/>
      <c r="L57" s="45"/>
      <c r="M57" s="45"/>
      <c r="N57" s="40"/>
      <c r="O57" s="40"/>
      <c r="P57" s="40"/>
      <c r="Q57" s="40"/>
      <c r="R57" s="40"/>
      <c r="S57" s="40"/>
      <c r="T57" s="40"/>
      <c r="U57" s="40"/>
      <c r="V57" s="40"/>
      <c r="W57" s="40"/>
      <c r="X57" s="40"/>
      <c r="Y57" s="40"/>
      <c r="Z57" s="40"/>
      <c r="AA57" s="40"/>
      <c r="AB57" s="40"/>
      <c r="AC57" s="40"/>
      <c r="AD57" s="40"/>
      <c r="AE57" s="40"/>
    </row>
    <row r="58" spans="1:31">
      <c r="A58" s="46"/>
      <c r="B58" s="45"/>
      <c r="C58" s="45"/>
      <c r="D58" s="45"/>
      <c r="E58" s="45"/>
      <c r="F58" s="45"/>
      <c r="G58" s="45"/>
      <c r="H58" s="45"/>
      <c r="I58" s="45"/>
      <c r="J58" s="45"/>
      <c r="K58" s="45"/>
      <c r="L58" s="45"/>
      <c r="M58" s="45"/>
      <c r="N58" s="40"/>
      <c r="O58" s="40"/>
      <c r="P58" s="40"/>
      <c r="Q58" s="40"/>
      <c r="R58" s="40"/>
      <c r="S58" s="40"/>
      <c r="T58" s="40"/>
      <c r="U58" s="40"/>
      <c r="V58" s="40"/>
      <c r="W58" s="40"/>
      <c r="X58" s="40"/>
      <c r="Y58" s="40"/>
      <c r="Z58" s="40"/>
      <c r="AA58" s="40"/>
      <c r="AB58" s="40"/>
      <c r="AC58" s="40"/>
      <c r="AD58" s="40"/>
      <c r="AE58" s="40"/>
    </row>
    <row r="59" spans="1:31">
      <c r="A59" s="49"/>
      <c r="B59" s="45"/>
      <c r="C59" s="45"/>
      <c r="D59" s="45"/>
      <c r="E59" s="45"/>
      <c r="F59" s="45"/>
      <c r="G59" s="45"/>
      <c r="H59" s="45"/>
      <c r="I59" s="45"/>
      <c r="J59" s="45"/>
      <c r="K59" s="45"/>
      <c r="L59" s="45"/>
      <c r="M59" s="45"/>
      <c r="N59" s="40"/>
      <c r="O59" s="40"/>
      <c r="P59" s="40"/>
      <c r="Q59" s="40"/>
      <c r="R59" s="40"/>
      <c r="S59" s="40"/>
      <c r="T59" s="40"/>
      <c r="U59" s="40"/>
      <c r="V59" s="40"/>
      <c r="W59" s="40"/>
      <c r="X59" s="40"/>
      <c r="Y59" s="40"/>
      <c r="Z59" s="40"/>
      <c r="AA59" s="40"/>
      <c r="AB59" s="40"/>
      <c r="AC59" s="40"/>
      <c r="AD59" s="40"/>
      <c r="AE59" s="40"/>
    </row>
    <row r="60" spans="1:31">
      <c r="A60" s="46"/>
      <c r="B60" s="45"/>
      <c r="C60" s="45"/>
      <c r="D60" s="45"/>
      <c r="E60" s="45"/>
      <c r="F60" s="45"/>
      <c r="G60" s="45"/>
      <c r="H60" s="45"/>
      <c r="I60" s="45"/>
      <c r="J60" s="45"/>
      <c r="K60" s="45"/>
      <c r="L60" s="45"/>
      <c r="M60" s="45"/>
      <c r="N60" s="40"/>
      <c r="O60" s="40"/>
      <c r="P60" s="40"/>
      <c r="Q60" s="40"/>
      <c r="R60" s="40"/>
      <c r="S60" s="40"/>
      <c r="T60" s="40"/>
      <c r="U60" s="40"/>
      <c r="V60" s="40"/>
      <c r="W60" s="40"/>
      <c r="X60" s="40"/>
      <c r="Y60" s="40"/>
      <c r="Z60" s="40"/>
      <c r="AA60" s="40"/>
      <c r="AB60" s="40"/>
      <c r="AC60" s="40"/>
      <c r="AD60" s="40"/>
      <c r="AE60" s="40"/>
    </row>
    <row r="61" spans="1:31">
      <c r="A61" s="49"/>
      <c r="B61" s="45"/>
      <c r="C61" s="45"/>
      <c r="D61" s="45"/>
      <c r="E61" s="45"/>
      <c r="F61" s="45"/>
      <c r="G61" s="45"/>
      <c r="H61" s="45"/>
      <c r="I61" s="45"/>
      <c r="J61" s="45"/>
      <c r="K61" s="45"/>
      <c r="L61" s="45"/>
      <c r="M61" s="45"/>
      <c r="N61" s="40"/>
      <c r="O61" s="40"/>
      <c r="P61" s="40"/>
      <c r="Q61" s="40"/>
      <c r="R61" s="40"/>
      <c r="S61" s="40"/>
      <c r="T61" s="40"/>
      <c r="U61" s="40"/>
      <c r="V61" s="40"/>
      <c r="W61" s="40"/>
      <c r="X61" s="40"/>
      <c r="Y61" s="40"/>
      <c r="Z61" s="40"/>
      <c r="AA61" s="40"/>
      <c r="AB61" s="40"/>
      <c r="AC61" s="40"/>
      <c r="AD61" s="40"/>
      <c r="AE61" s="40"/>
    </row>
    <row r="62" spans="1:31">
      <c r="B62" s="45"/>
      <c r="C62" s="45"/>
      <c r="D62" s="45"/>
      <c r="E62" s="45"/>
      <c r="F62" s="45"/>
      <c r="G62" s="45"/>
      <c r="H62" s="45"/>
      <c r="I62" s="45"/>
      <c r="J62" s="45"/>
      <c r="K62" s="45"/>
      <c r="L62" s="45"/>
      <c r="M62" s="45"/>
      <c r="N62" s="40"/>
      <c r="O62" s="40"/>
      <c r="P62" s="40"/>
      <c r="Q62" s="40"/>
      <c r="R62" s="40"/>
      <c r="S62" s="40"/>
      <c r="T62" s="40"/>
      <c r="U62" s="40"/>
      <c r="V62" s="40"/>
      <c r="W62" s="40"/>
      <c r="X62" s="40"/>
      <c r="Y62" s="40"/>
      <c r="Z62" s="40"/>
      <c r="AA62" s="40"/>
      <c r="AB62" s="40"/>
      <c r="AC62" s="40"/>
      <c r="AD62" s="40"/>
      <c r="AE62" s="40"/>
    </row>
    <row r="63" spans="1:31">
      <c r="A63" s="45"/>
      <c r="B63" s="45"/>
      <c r="C63" s="45"/>
      <c r="D63" s="45"/>
      <c r="E63" s="45"/>
      <c r="F63" s="45"/>
      <c r="G63" s="45"/>
      <c r="H63" s="45"/>
      <c r="I63" s="45"/>
      <c r="J63" s="45"/>
      <c r="K63" s="45"/>
      <c r="L63" s="45"/>
      <c r="M63" s="45"/>
      <c r="N63" s="40"/>
      <c r="O63" s="40"/>
      <c r="P63" s="40"/>
      <c r="Q63" s="40"/>
      <c r="R63" s="40"/>
      <c r="S63" s="40"/>
      <c r="T63" s="40"/>
      <c r="U63" s="40"/>
      <c r="V63" s="40"/>
      <c r="W63" s="40"/>
      <c r="X63" s="40"/>
      <c r="Y63" s="40"/>
      <c r="Z63" s="40"/>
      <c r="AA63" s="40"/>
      <c r="AB63" s="40"/>
      <c r="AC63" s="40"/>
      <c r="AD63" s="40"/>
      <c r="AE63" s="40"/>
    </row>
    <row r="64" spans="1:31">
      <c r="A64" s="45"/>
      <c r="B64" s="45"/>
      <c r="C64" s="45"/>
      <c r="D64" s="45"/>
      <c r="E64" s="45"/>
      <c r="F64" s="45"/>
      <c r="G64" s="45"/>
      <c r="H64" s="45"/>
      <c r="I64" s="45"/>
      <c r="J64" s="45"/>
      <c r="K64" s="45"/>
      <c r="L64" s="45"/>
      <c r="M64" s="45"/>
      <c r="N64" s="40"/>
      <c r="O64" s="40"/>
      <c r="P64" s="40"/>
      <c r="Q64" s="40"/>
      <c r="R64" s="40"/>
      <c r="S64" s="40"/>
      <c r="T64" s="40"/>
      <c r="U64" s="40"/>
      <c r="V64" s="40"/>
      <c r="W64" s="40"/>
      <c r="X64" s="40"/>
      <c r="Y64" s="40"/>
      <c r="Z64" s="40"/>
      <c r="AA64" s="40"/>
      <c r="AB64" s="40"/>
      <c r="AC64" s="40"/>
      <c r="AD64" s="40"/>
      <c r="AE64" s="40"/>
    </row>
    <row r="65" spans="1:31">
      <c r="A65" s="45"/>
      <c r="B65" s="45"/>
      <c r="C65" s="45"/>
      <c r="D65" s="45"/>
      <c r="E65" s="45"/>
      <c r="F65" s="45"/>
      <c r="G65" s="45"/>
      <c r="H65" s="45"/>
      <c r="I65" s="45"/>
      <c r="J65" s="45"/>
      <c r="K65" s="45"/>
      <c r="L65" s="45"/>
      <c r="M65" s="45"/>
      <c r="N65" s="40"/>
      <c r="O65" s="40"/>
      <c r="P65" s="40"/>
      <c r="Q65" s="40"/>
      <c r="R65" s="40"/>
      <c r="S65" s="40"/>
      <c r="T65" s="40"/>
      <c r="U65" s="40"/>
      <c r="V65" s="40"/>
      <c r="W65" s="40"/>
      <c r="X65" s="40"/>
      <c r="Y65" s="40"/>
      <c r="Z65" s="40"/>
      <c r="AA65" s="40"/>
      <c r="AB65" s="40"/>
      <c r="AC65" s="40"/>
      <c r="AD65" s="40"/>
      <c r="AE65" s="40"/>
    </row>
    <row r="66" spans="1:31">
      <c r="A66" s="45"/>
      <c r="B66" s="45"/>
      <c r="C66" s="45"/>
      <c r="D66" s="45"/>
      <c r="E66" s="45"/>
      <c r="F66" s="45"/>
      <c r="G66" s="45"/>
      <c r="H66" s="45"/>
      <c r="I66" s="45"/>
      <c r="J66" s="45"/>
      <c r="K66" s="45"/>
      <c r="L66" s="45"/>
      <c r="M66" s="45"/>
      <c r="N66" s="40"/>
      <c r="O66" s="40"/>
      <c r="P66" s="40"/>
      <c r="Q66" s="40"/>
      <c r="R66" s="40"/>
      <c r="S66" s="40"/>
      <c r="T66" s="40"/>
      <c r="U66" s="40"/>
      <c r="V66" s="40"/>
      <c r="W66" s="40"/>
      <c r="X66" s="40"/>
      <c r="Y66" s="40"/>
      <c r="Z66" s="40"/>
      <c r="AA66" s="40"/>
      <c r="AB66" s="40"/>
      <c r="AC66" s="40"/>
      <c r="AD66" s="40"/>
      <c r="AE66" s="40"/>
    </row>
    <row r="67" spans="1:31">
      <c r="A67" s="45"/>
      <c r="B67" s="45"/>
      <c r="C67" s="45"/>
      <c r="D67" s="45"/>
      <c r="E67" s="45"/>
      <c r="F67" s="45"/>
      <c r="G67" s="45"/>
      <c r="H67" s="45"/>
      <c r="I67" s="45"/>
      <c r="J67" s="45"/>
      <c r="K67" s="45"/>
      <c r="L67" s="45"/>
      <c r="M67" s="45"/>
      <c r="N67" s="40"/>
      <c r="O67" s="40"/>
      <c r="P67" s="40"/>
      <c r="Q67" s="40"/>
      <c r="R67" s="40"/>
      <c r="S67" s="40"/>
      <c r="T67" s="40"/>
      <c r="U67" s="40"/>
      <c r="V67" s="40"/>
      <c r="W67" s="40"/>
      <c r="X67" s="40"/>
      <c r="Y67" s="40"/>
      <c r="Z67" s="40"/>
      <c r="AA67" s="40"/>
      <c r="AB67" s="40"/>
      <c r="AC67" s="40"/>
      <c r="AD67" s="40"/>
      <c r="AE67" s="40"/>
    </row>
    <row r="68" spans="1:31">
      <c r="A68" s="45"/>
      <c r="B68" s="45"/>
      <c r="C68" s="45"/>
      <c r="D68" s="45"/>
      <c r="E68" s="45"/>
      <c r="F68" s="45"/>
      <c r="G68" s="45"/>
      <c r="H68" s="45"/>
      <c r="I68" s="45"/>
      <c r="J68" s="45"/>
      <c r="K68" s="45"/>
      <c r="L68" s="45"/>
      <c r="M68" s="45"/>
      <c r="N68" s="40"/>
      <c r="O68" s="40"/>
      <c r="P68" s="40"/>
      <c r="Q68" s="40"/>
      <c r="R68" s="40"/>
      <c r="S68" s="40"/>
      <c r="T68" s="40"/>
      <c r="U68" s="40"/>
      <c r="V68" s="40"/>
      <c r="W68" s="40"/>
      <c r="X68" s="40"/>
      <c r="Y68" s="40"/>
      <c r="Z68" s="40"/>
      <c r="AA68" s="40"/>
      <c r="AB68" s="40"/>
      <c r="AC68" s="40"/>
      <c r="AD68" s="40"/>
      <c r="AE68" s="40"/>
    </row>
    <row r="69" spans="1:31">
      <c r="A69" s="45"/>
      <c r="B69" s="45"/>
      <c r="C69" s="45"/>
      <c r="D69" s="45"/>
      <c r="E69" s="45"/>
      <c r="F69" s="45"/>
      <c r="G69" s="45"/>
      <c r="H69" s="45"/>
      <c r="I69" s="45"/>
      <c r="J69" s="45"/>
      <c r="K69" s="45"/>
      <c r="L69" s="45"/>
      <c r="M69" s="45"/>
      <c r="N69" s="40"/>
      <c r="O69" s="40"/>
      <c r="P69" s="40"/>
      <c r="Q69" s="40"/>
      <c r="R69" s="40"/>
      <c r="S69" s="40"/>
      <c r="T69" s="40"/>
      <c r="U69" s="40"/>
      <c r="V69" s="40"/>
      <c r="W69" s="40"/>
      <c r="X69" s="40"/>
      <c r="Y69" s="40"/>
      <c r="Z69" s="40"/>
      <c r="AA69" s="40"/>
      <c r="AB69" s="40"/>
      <c r="AC69" s="40"/>
      <c r="AD69" s="40"/>
      <c r="AE69" s="40"/>
    </row>
    <row r="70" spans="1:3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row>
    <row r="71" spans="1:3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row>
    <row r="72" spans="1:3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row>
    <row r="73" spans="1:3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3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row>
    <row r="75" spans="1:3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1:3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3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3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3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3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sheetData>
  <sheetProtection password="E4AC" sheet="1" objects="1" scenarios="1" selectLockedCells="1" selectUnlockedCells="1"/>
  <mergeCells count="42">
    <mergeCell ref="A1:N1"/>
    <mergeCell ref="A46:B47"/>
    <mergeCell ref="O18:R18"/>
    <mergeCell ref="A49:B49"/>
    <mergeCell ref="C49:N49"/>
    <mergeCell ref="A36:B36"/>
    <mergeCell ref="C36:N36"/>
    <mergeCell ref="A43:B43"/>
    <mergeCell ref="C43:N45"/>
    <mergeCell ref="A38:B38"/>
    <mergeCell ref="C38:N39"/>
    <mergeCell ref="A40:B40"/>
    <mergeCell ref="C40:N42"/>
    <mergeCell ref="C46:N46"/>
    <mergeCell ref="C5:N6"/>
    <mergeCell ref="C11:N12"/>
    <mergeCell ref="A5:B5"/>
    <mergeCell ref="A11:B11"/>
    <mergeCell ref="A17:B17"/>
    <mergeCell ref="C17:N18"/>
    <mergeCell ref="A7:B7"/>
    <mergeCell ref="C7:N8"/>
    <mergeCell ref="A9:B9"/>
    <mergeCell ref="C9:N10"/>
    <mergeCell ref="A15:B15"/>
    <mergeCell ref="C15:N16"/>
    <mergeCell ref="A13:B13"/>
    <mergeCell ref="C13:N14"/>
    <mergeCell ref="I26:K30"/>
    <mergeCell ref="L26:N30"/>
    <mergeCell ref="C19:N20"/>
    <mergeCell ref="A21:B21"/>
    <mergeCell ref="C21:N21"/>
    <mergeCell ref="A25:B25"/>
    <mergeCell ref="A26:B30"/>
    <mergeCell ref="C26:E30"/>
    <mergeCell ref="F26:H30"/>
    <mergeCell ref="C25:E25"/>
    <mergeCell ref="F25:H25"/>
    <mergeCell ref="I25:K25"/>
    <mergeCell ref="L25:N25"/>
    <mergeCell ref="A19:B19"/>
  </mergeCells>
  <pageMargins left="0.7" right="0.7" top="0.75" bottom="0.75" header="0.3" footer="0.3"/>
  <pageSetup scale="7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102</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E40+October!E40+November!E40+December!E40+January!E40+February!E40+March!E40+April!E40+May!E40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E41+October!E41+November!E41+December!E41+January!E41+February!E41+March!E41+April!E41+May!E41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E42+October!E42+November!E42+December!E42+January!E42+February!E42+March!E42+April!E42+May!E42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E43+October!E43+November!E43+December!E43+January!E43+February!E43+March!E43+April!E43+May!E43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E44+October!E44+November!E44+December!E44+January!E44+February!E44+March!E44+April!E44+May!E44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E45+October!E45+November!E45+December!E45+January!E45+February!E45+March!E45+April!E45+May!E45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E46+October!E46+November!E46+December!E46+January!E46+February!E46+March!E46+April!E46+May!E46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E47+October!E47+November!E47+December!E47+January!E47+February!E47+March!E47+April!E47+May!E47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E48+October!E48+November!E48+December!E48+January!E48+February!E48+March!E48+April!E48+May!E48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E49+October!E49+November!E49+December!E49+January!E49+February!E49+March!E49+April!E49+May!E49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E50+October!E50+November!E50+December!E50+January!E50+February!E50+March!E50+April!E50+May!E50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E51+October!E51+November!E51+December!E51+January!E51+February!E51+March!E51+April!E51+May!E51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E52+October!E52+November!E52+December!E52+January!E52+February!E52+March!E52+April!E52+May!E52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E53+October!E53+November!E53+December!E53+January!E53+February!E53+March!E53+April!E53+May!E53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E54+October!E54+November!E54+December!E54+January!E54+February!E54+March!E54+April!E54+May!E54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E55+October!E55+November!E55+December!E55+January!E55+February!E55+March!E55+April!E55+May!E55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E56+October!E56+November!E56+December!E56+January!E56+February!E56+March!E56+April!E56+May!E56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E57+October!E57+November!E57+December!E57+January!E57+February!E57+March!E57+April!E57+May!E57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E58+October!E58+November!E58+December!E58+January!E58+February!E58+March!E58+April!E58+May!E58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E59+October!E59+November!E59+December!E59+January!E59+February!E59+March!E59+April!E59+May!E59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E60+October!E60+November!E60+December!E60+January!E60+February!E60+March!E60+April!E60+May!E60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E61+October!E61+November!E61+December!E61+January!E61+February!E61+March!E61+April!E61+May!E61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E62+October!E62+November!E62+December!E62+January!E62+February!E62+March!E62+April!E62+May!E62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E63+October!E63+November!E63+December!E63+January!E63+February!E63+March!E63+April!E63+May!E63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E64+October!E64+November!E64+December!E64+January!E64+February!E64+March!E64+April!E64+May!E64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E65+October!E65+November!E65+December!E65+January!E65+February!E65+March!E65+April!E65+May!E65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E66+October!E66+November!E66+December!E66+January!E66+February!E66+March!E66+April!E66+May!E66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E67+October!E67+November!E67+December!E67+January!E67+February!E67+March!E67+April!E67+May!E67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E68+October!E68+November!E68+December!E68+January!E68+February!E68+March!E68+April!E68+May!E68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E69+October!E69+November!E69+December!E69+January!E69+February!E69+March!E69+April!E69+May!E69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E70+October!E70+November!E70+December!E70+January!E70+February!E70+March!E70+April!E70+May!E70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E71+October!E71+November!E71+December!E71+January!E71+February!E71+March!E71+April!E71+May!E71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E72+October!E72+November!E72+December!E72+January!E72+February!E72+March!E72+April!E72+May!E72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E73+October!E73+November!E73+December!E73+January!E73+February!E73+March!E73+April!E73+May!E73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E74+October!E74+November!E74+December!E74+January!E74+February!E74+March!E74+April!E74+May!E74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E75+October!E75+November!E75+December!E75+January!E75+February!E75+March!E75+April!E75+May!E75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E81+October!E81+November!E81+December!E81+January!E81+February!E81+March!E81+April!E81+May!E81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E82+October!E82+November!E82+December!E82+January!E82+February!E82+March!E82+April!E82+May!E82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E83+October!E83+November!E83+December!E83+January!E83+February!E83+March!E83+April!E83+May!E83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E84+October!E84+November!E84+December!E84+January!E84+February!E84+March!E84+April!E84+May!E84</f>
        <v>0</v>
      </c>
      <c r="H84" s="137">
        <f t="shared" si="11"/>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E85+October!E85+November!E85+December!E85+January!E85+February!E85+March!E85+April!E85+May!E85</f>
        <v>0</v>
      </c>
      <c r="H85" s="137">
        <f t="shared" si="11"/>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E86+October!E86+November!E86+December!E86+January!E86+February!E86+March!E86+April!E86+May!E86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E87+October!E87+November!E87+December!E87+January!E87+February!E87+March!E87+April!E87+May!E87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E88+October!E88+November!E88+December!E88+January!E88+February!E88+March!E88+April!E88+May!E88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E89+October!E89+November!E89+December!E89+January!E89+February!E89+March!E89+April!E89+May!E89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E90+October!E90+November!E90+December!E90+January!E90+February!E90+March!E90+April!E90+May!E90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E91+October!E91+November!E91+December!E91+January!E91+February!E91+March!E91+April!E91+May!E91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E92+October!E92+November!E92+December!E92+January!E92+February!E92+March!E92+April!E92+May!E92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E93+October!E93+November!E93+December!E93+January!E93+February!E93+March!E93+April!E93+May!E93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E94+October!E94+November!E94+December!E94+January!E94+February!E94+March!E94+April!E94+May!E94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E95+October!E95+November!E95+December!E95+January!E95+February!E95+March!E95+April!E95+May!E95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E96+October!E96+November!E96+December!E96+January!E96+February!E96+March!E96+April!E96+May!E96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E97+October!E97+November!E97+December!E97+January!E97+February!E97+March!E97+April!E97+May!E97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E98+October!E98+November!E98+December!E98+January!E98+February!E98+March!E98+April!E98+May!E98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E99+October!E99+November!E99+December!E99+January!E99+February!E99+March!E99+April!E99+May!E99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E100+October!E100+November!E100+December!E100+January!E100+February!E100+March!E100+April!E100+May!E100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E101+October!E101+November!E101+December!E101+January!E101+February!E101+March!E101+April!E101+May!E101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E102+October!E102+November!E102+December!E102+January!E102+February!E102+March!E102+April!E102+May!E102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E103+October!E103+November!E103+December!E103+January!E103+February!E103+March!E103+April!E103+May!E103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E104+October!E104+November!E104+December!E104+January!E104+February!E104+March!E104+April!E104+May!E104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E105+October!E105+November!E105+December!E105+January!E105+February!E105+March!E105+April!E105+May!E105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E106+October!E106+November!E106+December!E106+January!E106+February!E106+March!E106+April!E106+May!E106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E107+October!E107+November!E107+December!E107+January!E107+February!E107+March!E107+April!E107+May!E107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E108+October!E108+November!E108+December!E108+January!E108+February!E108+March!E108+April!E108+May!E108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E109+October!E109+November!E109+December!E109+January!E109+February!E109+March!E109+April!E109+May!E109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E110+October!E110+November!E110+December!E110+January!E110+February!E110+March!E110+April!E110+May!E110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E111+October!E111+November!E111+December!E111+January!E111+February!E111+March!E111+April!E111+May!E111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E112+October!E112+November!E112+December!E112+January!E112+February!E112+March!E112+April!E112+May!E112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E113+October!E113+November!E113+December!E113+January!E113+February!E113+March!E113+April!E113+May!E113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E114+October!E114+November!E114+December!E114+January!E114+February!E114+March!E114+April!E114+May!E114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E115+October!E115+November!E115+December!E115+January!E115+February!E115+March!E115+April!E115+May!E115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E116+October!E116+November!E116+December!E116+January!E116+February!E116+March!E116+April!E116+May!E116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E121+October!E121+November!E121+December!E121+January!E121+February!E121+March!E121+April!E121+May!E121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E122+October!E122+November!E122+December!E122+January!E122+February!E122+March!E122+April!E122+May!E122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E123+October!E123+November!E123+December!E123+January!E123+February!E123+March!E123+April!E123+May!E123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E124+October!E124+November!E124+December!E124+January!E124+February!E124+March!E124+April!E124+May!E124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E125+October!E125+November!E125+December!E125+January!E125+February!E125+March!E125+April!E125+May!E125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E126+October!E126+November!E126+December!E126+January!E126+February!E126+March!E126+April!E126+May!E126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E127+October!E127+November!E127+December!E127+January!E127+February!E127+March!E127+April!E127+May!E127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E128+October!E128+November!E128+December!E128+January!E128+February!E128+March!E128+April!E128+May!E128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E129+October!E129+November!E129+December!E129+January!E129+February!E129+March!E129+April!E129+May!E129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E130+October!E130+November!E130+December!E130+January!E130+February!E130+March!E130+April!E130+May!E130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E135+October!E135+November!E135+December!E135+January!E135+February!E135+March!E135+April!E135+May!E135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E136+October!E136+November!E136+December!E136+January!E136+February!E136+March!E136+April!E136+May!E136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E137+October!E137+November!E137+December!E137+January!E137+February!E137+March!E137+April!E137+May!E137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E138+October!E138+November!E138+December!E138+January!E138+February!E138+March!E138+April!E138+May!E138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E139+October!E139+November!E139+December!E139+January!E139+February!E139+March!E139+April!E139+May!E139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E140+October!E140+November!E140+December!E140+January!E140+February!E140+March!E140+April!E140+May!E140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E141+October!E141+November!E141+December!E141+January!E141+February!E141+March!E141+April!E141+May!E141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E142+October!E142+November!E142+December!E142+January!E142+February!E142+March!E142+April!E142+May!E142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E143+October!E143+November!E143+December!E143+January!E143+February!E143+March!E143+April!E143+May!E143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E144+October!E144+November!E144+December!E144+January!E144+February!E144+March!E144+April!E144+May!E144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E149+October!E149+November!E149+December!E149+January!E149+February!E149+March!E149+April!E149+May!E149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E150+October!E150+November!E150+December!E150+January!E150+February!E150+March!E150+April!E150+May!E150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E151+October!E151+November!E151+December!E151+January!E151+February!E151+March!E151+April!E151+May!E151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E152+October!E152+November!E152+December!E152+January!E152+February!E152+March!E152+April!E152+May!E152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E153+October!E153+November!E153+December!E153+January!E153+February!E153+March!E153+April!E153+May!E153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E154+October!E154+November!E154+December!E154+January!E154+February!E154+March!E154+April!E154+May!E154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E155+October!E155+November!E155+December!E155+January!E155+February!E155+March!E155+April!E155+May!E155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E156+October!E156+November!E156+December!E156+January!E156+February!E156+March!E156+April!E156+May!E156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E157+October!E157+November!E157+December!E157+January!E157+February!E157+March!E157+April!E157+May!E157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E158+October!E158+November!E158+December!E158+January!E158+February!E158+March!E158+April!E158+May!E158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E163+October!E163+November!E163+December!E163+January!E163+February!E163+March!E163+April!E163+May!E163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E164+October!E164+November!E164+December!E164+January!E164+February!E164+March!E164+April!E164+May!E164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E165+October!E165+November!E165+December!E165+January!E165+February!E165+March!E165+April!E165+May!E165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E166+October!E166+November!E166+December!E166+January!E166+February!E166+March!E166+April!E166+May!E166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E167+October!E167+November!E167+December!E167+January!E167+February!E167+March!E167+April!E167+May!E167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E168+October!E168+November!E168+December!E168+January!E168+February!E168+March!E168+April!E168+May!E168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E169+October!E169+November!E169+December!E169+January!E169+February!E169+March!E169+April!E169+May!E169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E170+October!E170+November!E170+December!E170+January!E170+February!E170+March!E170+April!E170+May!E170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E171+October!E171+November!E171+December!E171+January!E171+February!E171+March!E171+April!E171+May!E171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E172+October!E172+November!E172+December!E172+January!E172+February!E172+March!E172+April!E172+May!E172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E173+October!E173+November!E173+December!E173+January!E173+February!E173+March!E173+April!E173+May!E173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E174+October!E174+November!E174+December!E174+January!E174+February!E174+March!E174+April!E174+May!E174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E175+October!E175+November!E175+December!E175+January!E175+February!E175+March!E175+April!E175+May!E175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E176+October!E176+November!E176+December!E176+January!E176+February!E176+March!E176+April!E176+May!E176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E177+October!E177+November!E177+December!E177+January!E177+February!E177+March!E177+April!E177+May!E177</f>
        <v>0</v>
      </c>
      <c r="H177" s="275">
        <f t="shared" si="22"/>
        <v>0</v>
      </c>
    </row>
    <row r="178" spans="1:8" ht="20.100000000000001" customHeight="1" thickBot="1">
      <c r="A178" s="138"/>
      <c r="B178" s="155"/>
      <c r="C178" s="140"/>
      <c r="D178" s="103" t="s">
        <v>6</v>
      </c>
      <c r="E178" s="84"/>
      <c r="F178" s="328">
        <f>October!F178</f>
        <v>0</v>
      </c>
      <c r="G178" s="136">
        <f>E178+October!E178+November!E178+December!E178+January!E178+February!E178+March!E178+April!E178+May!E178</f>
        <v>0</v>
      </c>
      <c r="H178" s="275">
        <f t="shared" si="22"/>
        <v>0</v>
      </c>
    </row>
    <row r="179" spans="1:8" ht="20.100000000000001" customHeight="1" thickTop="1">
      <c r="A179" s="141"/>
      <c r="B179" s="142"/>
      <c r="C179" s="142"/>
      <c r="D179" s="109" t="s">
        <v>4</v>
      </c>
      <c r="E179" s="82"/>
      <c r="F179" s="328">
        <f>October!F179</f>
        <v>0</v>
      </c>
      <c r="G179" s="136">
        <f>E179+October!E179+November!E179+December!E179+January!E179+February!E179+March!E179+April!E179+May!E179</f>
        <v>0</v>
      </c>
      <c r="H179" s="275">
        <f t="shared" si="22"/>
        <v>0</v>
      </c>
    </row>
    <row r="180" spans="1:8" ht="20.100000000000001" customHeight="1" thickBot="1">
      <c r="A180" s="138"/>
      <c r="B180" s="155"/>
      <c r="C180" s="140"/>
      <c r="D180" s="103" t="s">
        <v>6</v>
      </c>
      <c r="E180" s="84"/>
      <c r="F180" s="328">
        <f>October!F180</f>
        <v>0</v>
      </c>
      <c r="G180" s="136">
        <f>E180+October!E180+November!E180+December!E180+January!E180+February!E180+March!E180+April!E180+May!E180</f>
        <v>0</v>
      </c>
      <c r="H180" s="275">
        <f t="shared" si="22"/>
        <v>0</v>
      </c>
    </row>
    <row r="181" spans="1:8" ht="20.100000000000001" customHeight="1" thickTop="1">
      <c r="A181" s="141"/>
      <c r="B181" s="142"/>
      <c r="C181" s="142"/>
      <c r="D181" s="109" t="s">
        <v>4</v>
      </c>
      <c r="E181" s="82"/>
      <c r="F181" s="328">
        <f>October!F181</f>
        <v>0</v>
      </c>
      <c r="G181" s="136">
        <f>E181+October!E181+November!E181+December!E181+January!E181+February!E181+March!E181+April!E181+May!E181</f>
        <v>0</v>
      </c>
      <c r="H181" s="275">
        <f t="shared" si="22"/>
        <v>0</v>
      </c>
    </row>
    <row r="182" spans="1:8" ht="20.100000000000001" customHeight="1" thickBot="1">
      <c r="A182" s="138"/>
      <c r="B182" s="155"/>
      <c r="C182" s="140"/>
      <c r="D182" s="103" t="s">
        <v>6</v>
      </c>
      <c r="E182" s="84"/>
      <c r="F182" s="328">
        <f>October!F182</f>
        <v>0</v>
      </c>
      <c r="G182" s="136">
        <f>E182+October!E182+November!E182+December!E182+January!E182+February!E182+March!E182+April!E182+May!E182</f>
        <v>0</v>
      </c>
      <c r="H182" s="275">
        <f t="shared" si="22"/>
        <v>0</v>
      </c>
    </row>
    <row r="183" spans="1:8" ht="20.100000000000001" customHeight="1" thickTop="1">
      <c r="A183" s="141"/>
      <c r="B183" s="142"/>
      <c r="C183" s="142"/>
      <c r="D183" s="109" t="s">
        <v>4</v>
      </c>
      <c r="E183" s="82"/>
      <c r="F183" s="328">
        <f>October!F183</f>
        <v>0</v>
      </c>
      <c r="G183" s="136">
        <f>E183+October!E183+November!E183+December!E183+January!E183+February!E183+March!E183+April!E183+May!E183</f>
        <v>0</v>
      </c>
      <c r="H183" s="275">
        <f t="shared" si="22"/>
        <v>0</v>
      </c>
    </row>
    <row r="184" spans="1:8" ht="20.100000000000001" customHeight="1" thickBot="1">
      <c r="A184" s="138"/>
      <c r="B184" s="155"/>
      <c r="C184" s="140"/>
      <c r="D184" s="103" t="s">
        <v>6</v>
      </c>
      <c r="E184" s="84"/>
      <c r="F184" s="328">
        <f>October!F184</f>
        <v>0</v>
      </c>
      <c r="G184" s="136">
        <f>E184+October!E184+November!E184+December!E184+January!E184+February!E184+March!E184+April!E184+May!E184</f>
        <v>0</v>
      </c>
      <c r="H184" s="275">
        <f t="shared" si="22"/>
        <v>0</v>
      </c>
    </row>
    <row r="185" spans="1:8" ht="20.100000000000001" customHeight="1" thickTop="1">
      <c r="A185" s="141"/>
      <c r="B185" s="142"/>
      <c r="C185" s="142"/>
      <c r="D185" s="109" t="s">
        <v>4</v>
      </c>
      <c r="E185" s="82"/>
      <c r="F185" s="328">
        <f>October!F185</f>
        <v>0</v>
      </c>
      <c r="G185" s="136">
        <f>E185+October!E185+November!E185+December!E185+January!E185+February!E185+March!E185+April!E185+May!E185</f>
        <v>0</v>
      </c>
      <c r="H185" s="275">
        <f t="shared" si="22"/>
        <v>0</v>
      </c>
    </row>
    <row r="186" spans="1:8" ht="20.100000000000001" customHeight="1" thickBot="1">
      <c r="A186" s="138"/>
      <c r="B186" s="155"/>
      <c r="C186" s="140"/>
      <c r="D186" s="103" t="s">
        <v>6</v>
      </c>
      <c r="E186" s="84"/>
      <c r="F186" s="328">
        <f>October!F186</f>
        <v>0</v>
      </c>
      <c r="G186" s="136">
        <f>E186+October!E186+November!E186+December!E186+January!E186+February!E186+March!E186+April!E186+May!E186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E191+October!E191+November!E191+December!E191+January!E191+February!E191+March!E191+April!E191+May!E191</f>
        <v>0</v>
      </c>
      <c r="H191" s="137">
        <f>F191-G191</f>
        <v>0</v>
      </c>
    </row>
    <row r="192" spans="1:8" ht="20.100000000000001" customHeight="1" thickBot="1">
      <c r="A192" s="138"/>
      <c r="B192" s="155"/>
      <c r="C192" s="140"/>
      <c r="D192" s="103" t="s">
        <v>6</v>
      </c>
      <c r="E192" s="84"/>
      <c r="F192" s="328">
        <f>October!F192</f>
        <v>0</v>
      </c>
      <c r="G192" s="136">
        <f>E192+October!E192+November!E192+December!E192+January!E192+February!E192+March!E192+April!E192+May!E192</f>
        <v>0</v>
      </c>
      <c r="H192" s="275">
        <f>F192-G192</f>
        <v>0</v>
      </c>
    </row>
    <row r="193" spans="1:8" ht="20.100000000000001" customHeight="1" thickTop="1">
      <c r="A193" s="134"/>
      <c r="B193" s="135"/>
      <c r="C193" s="135"/>
      <c r="D193" s="97" t="s">
        <v>4</v>
      </c>
      <c r="E193" s="82"/>
      <c r="F193" s="328">
        <f>October!F193</f>
        <v>0</v>
      </c>
      <c r="G193" s="136">
        <f>E193+October!E193+November!E193+December!E193+January!E193+February!E193+March!E193+April!E193+May!E193</f>
        <v>0</v>
      </c>
      <c r="H193" s="295">
        <f>F193-G193</f>
        <v>0</v>
      </c>
    </row>
    <row r="194" spans="1:8" ht="20.100000000000001" customHeight="1" thickBot="1">
      <c r="A194" s="138"/>
      <c r="B194" s="155"/>
      <c r="C194" s="140"/>
      <c r="D194" s="103" t="s">
        <v>6</v>
      </c>
      <c r="E194" s="84"/>
      <c r="F194" s="328">
        <f>October!F194</f>
        <v>0</v>
      </c>
      <c r="G194" s="136">
        <f>E194+October!E194+November!E194+December!E194+January!E194+February!E194+March!E194+April!E194+May!E194</f>
        <v>0</v>
      </c>
      <c r="H194" s="274">
        <f>F194-G194</f>
        <v>0</v>
      </c>
    </row>
    <row r="195" spans="1:8" ht="20.100000000000001" customHeight="1" thickTop="1">
      <c r="A195" s="134"/>
      <c r="B195" s="135"/>
      <c r="C195" s="135"/>
      <c r="D195" s="97" t="s">
        <v>4</v>
      </c>
      <c r="E195" s="82"/>
      <c r="F195" s="328">
        <f>October!F195</f>
        <v>0</v>
      </c>
      <c r="G195" s="136">
        <f>E195+October!E195+November!E195+December!E195+January!E195+February!E195+March!E195+April!E195+May!E195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E196+October!E196+November!E196+December!E196+January!E196+February!E196+March!E196+April!E196+May!E196</f>
        <v>0</v>
      </c>
      <c r="H196" s="275">
        <f t="shared" si="24"/>
        <v>0</v>
      </c>
    </row>
    <row r="197" spans="1:8" ht="20.100000000000001" customHeight="1" thickTop="1">
      <c r="A197" s="134"/>
      <c r="B197" s="135"/>
      <c r="C197" s="135"/>
      <c r="D197" s="97" t="s">
        <v>4</v>
      </c>
      <c r="E197" s="82"/>
      <c r="F197" s="328">
        <f>October!F197</f>
        <v>0</v>
      </c>
      <c r="G197" s="136">
        <f>E197+October!E197+November!E197+December!E197+January!E197+February!E197+March!E197+April!E197+May!E197</f>
        <v>0</v>
      </c>
      <c r="H197" s="275">
        <f t="shared" si="24"/>
        <v>0</v>
      </c>
    </row>
    <row r="198" spans="1:8" ht="20.100000000000001" customHeight="1" thickBot="1">
      <c r="A198" s="138"/>
      <c r="B198" s="155"/>
      <c r="C198" s="140"/>
      <c r="D198" s="103" t="s">
        <v>6</v>
      </c>
      <c r="E198" s="84"/>
      <c r="F198" s="328">
        <f>October!F198</f>
        <v>0</v>
      </c>
      <c r="G198" s="136">
        <f>E198+October!E198+November!E198+December!E198+January!E198+February!E198+March!E198+April!E198+May!E198</f>
        <v>0</v>
      </c>
      <c r="H198" s="275">
        <f>F198-G198</f>
        <v>0</v>
      </c>
    </row>
    <row r="199" spans="1:8" ht="20.100000000000001" customHeight="1" thickTop="1">
      <c r="A199" s="134"/>
      <c r="B199" s="135"/>
      <c r="C199" s="135"/>
      <c r="D199" s="97" t="s">
        <v>4</v>
      </c>
      <c r="E199" s="82"/>
      <c r="F199" s="328">
        <f>October!F199</f>
        <v>0</v>
      </c>
      <c r="G199" s="136">
        <f>E199+October!E199+November!E199+December!E199+January!E199+February!E199+March!E199+April!E199+May!E199</f>
        <v>0</v>
      </c>
      <c r="H199" s="275">
        <f>F199-G199</f>
        <v>0</v>
      </c>
    </row>
    <row r="200" spans="1:8" ht="20.100000000000001" customHeight="1" thickBot="1">
      <c r="A200" s="138"/>
      <c r="B200" s="155"/>
      <c r="C200" s="140"/>
      <c r="D200" s="103" t="s">
        <v>6</v>
      </c>
      <c r="E200" s="84"/>
      <c r="F200" s="328">
        <f>October!F200</f>
        <v>0</v>
      </c>
      <c r="G200" s="136">
        <f>E200+October!E200+November!E200+December!E200+January!E200+February!E200+March!E200+April!E200+May!E200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E205+October!E205+November!E205+December!E205+January!E205+February!E205+March!E205+April!E205+May!E205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E206+October!E206+November!E206+December!E206+January!E206+February!E206+March!E206+April!E206+May!E206</f>
        <v>0</v>
      </c>
      <c r="H206" s="275">
        <f t="shared" si="26"/>
        <v>0</v>
      </c>
    </row>
    <row r="207" spans="1:8" ht="20.100000000000001" customHeight="1" thickTop="1">
      <c r="A207" s="141"/>
      <c r="B207" s="142"/>
      <c r="C207" s="142"/>
      <c r="D207" s="109" t="s">
        <v>4</v>
      </c>
      <c r="E207" s="82"/>
      <c r="F207" s="328">
        <f>October!F207</f>
        <v>0</v>
      </c>
      <c r="G207" s="136">
        <f>E207+October!E207+November!E207+December!E207+January!E207+February!E207+March!E207+April!E207+May!E207</f>
        <v>0</v>
      </c>
      <c r="H207" s="275">
        <f t="shared" si="26"/>
        <v>0</v>
      </c>
    </row>
    <row r="208" spans="1:8" ht="20.100000000000001" customHeight="1" thickBot="1">
      <c r="A208" s="138"/>
      <c r="B208" s="155"/>
      <c r="C208" s="140"/>
      <c r="D208" s="103" t="s">
        <v>6</v>
      </c>
      <c r="E208" s="84"/>
      <c r="F208" s="328">
        <f>October!F208</f>
        <v>0</v>
      </c>
      <c r="G208" s="136">
        <f>E208+October!E208+November!E208+December!E208+January!E208+February!E208+March!E208+April!E208+May!E208</f>
        <v>0</v>
      </c>
      <c r="H208" s="275">
        <f t="shared" si="26"/>
        <v>0</v>
      </c>
    </row>
    <row r="209" spans="1:8" ht="20.100000000000001" customHeight="1" thickTop="1">
      <c r="A209" s="141"/>
      <c r="B209" s="142"/>
      <c r="C209" s="142"/>
      <c r="D209" s="109" t="s">
        <v>4</v>
      </c>
      <c r="E209" s="82"/>
      <c r="F209" s="328">
        <f>October!F209</f>
        <v>0</v>
      </c>
      <c r="G209" s="136">
        <f>E209+October!E209+November!E209+December!E209+January!E209+February!E209+March!E209+April!E209+May!E209</f>
        <v>0</v>
      </c>
      <c r="H209" s="275">
        <f t="shared" si="26"/>
        <v>0</v>
      </c>
    </row>
    <row r="210" spans="1:8" ht="20.100000000000001" customHeight="1" thickBot="1">
      <c r="A210" s="138"/>
      <c r="B210" s="155"/>
      <c r="C210" s="140"/>
      <c r="D210" s="103" t="s">
        <v>6</v>
      </c>
      <c r="E210" s="84"/>
      <c r="F210" s="328">
        <f>October!F210</f>
        <v>0</v>
      </c>
      <c r="G210" s="136">
        <f>E210+October!E210+November!E210+December!E210+January!E210+February!E210+March!E210+April!E210+May!E210</f>
        <v>0</v>
      </c>
      <c r="H210" s="275">
        <f t="shared" si="26"/>
        <v>0</v>
      </c>
    </row>
    <row r="211" spans="1:8" ht="20.100000000000001" customHeight="1" thickTop="1">
      <c r="A211" s="141"/>
      <c r="B211" s="142"/>
      <c r="C211" s="142"/>
      <c r="D211" s="109" t="s">
        <v>4</v>
      </c>
      <c r="E211" s="82"/>
      <c r="F211" s="328">
        <f>October!F211</f>
        <v>0</v>
      </c>
      <c r="G211" s="136">
        <f>E211+October!E211+November!E211+December!E211+January!E211+February!E211+March!E211+April!E211+May!E211</f>
        <v>0</v>
      </c>
      <c r="H211" s="275">
        <f t="shared" si="26"/>
        <v>0</v>
      </c>
    </row>
    <row r="212" spans="1:8" ht="20.100000000000001" customHeight="1" thickBot="1">
      <c r="A212" s="138"/>
      <c r="B212" s="155"/>
      <c r="C212" s="140"/>
      <c r="D212" s="103" t="s">
        <v>6</v>
      </c>
      <c r="E212" s="84"/>
      <c r="F212" s="328">
        <f>October!F212</f>
        <v>0</v>
      </c>
      <c r="G212" s="136">
        <f>E212+October!E212+November!E212+December!E212+January!E212+February!E212+March!E212+April!E212+May!E212</f>
        <v>0</v>
      </c>
      <c r="H212" s="275">
        <f t="shared" si="26"/>
        <v>0</v>
      </c>
    </row>
    <row r="213" spans="1:8" ht="20.100000000000001" customHeight="1" thickTop="1">
      <c r="A213" s="141"/>
      <c r="B213" s="142"/>
      <c r="C213" s="142"/>
      <c r="D213" s="109" t="s">
        <v>4</v>
      </c>
      <c r="E213" s="82"/>
      <c r="F213" s="328">
        <f>October!F213</f>
        <v>0</v>
      </c>
      <c r="G213" s="136">
        <f>E213+October!E213+November!E213+December!E213+January!E213+February!E213+March!E213+April!E213+May!E213</f>
        <v>0</v>
      </c>
      <c r="H213" s="275">
        <f t="shared" si="26"/>
        <v>0</v>
      </c>
    </row>
    <row r="214" spans="1:8" ht="20.100000000000001" customHeight="1" thickBot="1">
      <c r="A214" s="138"/>
      <c r="B214" s="155"/>
      <c r="C214" s="140"/>
      <c r="D214" s="103" t="s">
        <v>6</v>
      </c>
      <c r="E214" s="84"/>
      <c r="F214" s="328">
        <f>October!F214</f>
        <v>0</v>
      </c>
      <c r="G214" s="136">
        <f>E214+October!E214+November!E214+December!E214+January!E214+February!E214+March!E214+April!E214+May!E214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269"/>
      <c r="N2" s="269"/>
      <c r="O2" s="269"/>
      <c r="P2" s="269"/>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269"/>
      <c r="N3" s="269"/>
      <c r="O3" s="269"/>
      <c r="P3" s="269"/>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269"/>
      <c r="N4" s="269"/>
      <c r="O4" s="269"/>
      <c r="P4" s="269"/>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269"/>
      <c r="N5" s="269"/>
      <c r="O5" s="269"/>
      <c r="P5" s="269"/>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269"/>
      <c r="N6" s="269"/>
      <c r="O6" s="269"/>
      <c r="P6" s="269"/>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269"/>
      <c r="N7" s="269"/>
      <c r="O7" s="269"/>
      <c r="P7" s="269"/>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269"/>
      <c r="N8" s="269"/>
      <c r="O8" s="269"/>
      <c r="P8" s="269"/>
      <c r="Q8" s="30"/>
      <c r="R8" s="30"/>
      <c r="S8" s="30"/>
      <c r="T8" s="30"/>
      <c r="U8" s="30"/>
      <c r="V8" s="30"/>
      <c r="W8" s="30"/>
      <c r="X8" s="30"/>
      <c r="Y8" s="30"/>
      <c r="Z8" s="30"/>
      <c r="AA8" s="30"/>
    </row>
    <row r="9" spans="1:27" ht="20.100000000000001" customHeight="1">
      <c r="A9" s="379" t="s">
        <v>118</v>
      </c>
      <c r="B9" s="380"/>
      <c r="C9" s="380"/>
      <c r="D9" s="381"/>
      <c r="E9" s="382"/>
      <c r="F9" s="375"/>
      <c r="G9" s="375"/>
      <c r="H9" s="383"/>
      <c r="I9" s="4"/>
      <c r="J9" s="4"/>
      <c r="K9" s="4"/>
      <c r="L9" s="4"/>
      <c r="M9" s="269"/>
      <c r="N9" s="269"/>
      <c r="O9" s="269"/>
      <c r="P9" s="269"/>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269"/>
      <c r="N10" s="269"/>
      <c r="O10" s="269"/>
      <c r="P10" s="269"/>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269"/>
      <c r="N11" s="269"/>
      <c r="O11" s="269"/>
      <c r="P11" s="269"/>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269"/>
      <c r="N12" s="269"/>
      <c r="O12" s="269"/>
      <c r="P12" s="269"/>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269"/>
      <c r="N13" s="269"/>
      <c r="O13" s="269"/>
      <c r="P13" s="269"/>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269"/>
      <c r="N14" s="269"/>
      <c r="O14" s="269"/>
      <c r="P14" s="269"/>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269"/>
      <c r="N16" s="269"/>
      <c r="O16" s="269"/>
      <c r="P16" s="269"/>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271"/>
      <c r="N18" s="271"/>
      <c r="O18" s="271"/>
      <c r="P18" s="271"/>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272"/>
      <c r="L24" s="272"/>
      <c r="M24" s="272"/>
      <c r="N24" s="272"/>
      <c r="O24" s="272"/>
      <c r="P24" s="272"/>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270"/>
      <c r="J32" s="270"/>
      <c r="K32" s="270"/>
      <c r="L32" s="270"/>
      <c r="M32" s="270"/>
      <c r="N32" s="270"/>
      <c r="O32" s="270"/>
      <c r="P32" s="270"/>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270"/>
      <c r="J33" s="270"/>
      <c r="K33" s="270"/>
      <c r="L33" s="270"/>
      <c r="M33" s="270"/>
      <c r="N33" s="270"/>
      <c r="O33" s="270"/>
      <c r="P33" s="270"/>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270"/>
      <c r="J34" s="270"/>
      <c r="K34" s="270"/>
      <c r="L34" s="270"/>
      <c r="M34" s="270"/>
      <c r="N34" s="270"/>
      <c r="O34" s="270"/>
      <c r="P34" s="270"/>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270"/>
      <c r="J35" s="270"/>
      <c r="K35" s="270"/>
      <c r="L35" s="270"/>
      <c r="M35" s="270"/>
      <c r="N35" s="270"/>
      <c r="O35" s="270"/>
      <c r="P35" s="270"/>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270"/>
      <c r="J36" s="270"/>
      <c r="K36" s="270"/>
      <c r="L36" s="270"/>
      <c r="M36" s="270"/>
      <c r="N36" s="270"/>
      <c r="O36" s="270"/>
      <c r="P36" s="270"/>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270"/>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272"/>
      <c r="M39" s="272"/>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E40+October!E40+November!E40+December!E40+January!E40+February!E40+March!E40+April!E40+May!E40+June!E40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E41+October!E41+November!E41+December!E41+January!E41+February!E41+March!E41+April!E41+May!E41+June!E41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E42+October!E42+November!E42+December!E42+January!E42+February!E42+March!E42+April!E42+May!E42+June!E42</f>
        <v>0</v>
      </c>
      <c r="H42" s="137">
        <f t="shared" si="9"/>
        <v>0</v>
      </c>
      <c r="I42" s="270"/>
      <c r="J42" s="270"/>
      <c r="K42" s="270"/>
      <c r="L42" s="270"/>
      <c r="M42" s="270"/>
      <c r="N42" s="270"/>
      <c r="O42" s="270"/>
      <c r="P42" s="270"/>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E43+October!E43+November!E43+December!E43+January!E43+February!E43+March!E43+April!E43+May!E43+June!E43</f>
        <v>0</v>
      </c>
      <c r="H43" s="137">
        <f t="shared" si="9"/>
        <v>0</v>
      </c>
      <c r="I43" s="270"/>
      <c r="J43" s="270"/>
      <c r="K43" s="270"/>
      <c r="L43" s="270"/>
      <c r="M43" s="270"/>
      <c r="N43" s="270"/>
      <c r="O43" s="270"/>
      <c r="P43" s="270"/>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E44+October!E44+November!E44+December!E44+January!E44+February!E44+March!E44+April!E44+May!E44+June!E44</f>
        <v>0</v>
      </c>
      <c r="H44" s="137">
        <f t="shared" si="9"/>
        <v>0</v>
      </c>
      <c r="I44" s="270"/>
      <c r="J44" s="270"/>
      <c r="K44" s="270"/>
      <c r="L44" s="270"/>
      <c r="M44" s="270"/>
      <c r="N44" s="270"/>
      <c r="O44" s="270"/>
      <c r="P44" s="270"/>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E45+October!E45+November!E45+December!E45+January!E45+February!E45+March!E45+April!E45+May!E45+June!E45</f>
        <v>0</v>
      </c>
      <c r="H45" s="137">
        <f t="shared" si="9"/>
        <v>0</v>
      </c>
      <c r="I45" s="2"/>
      <c r="J45" s="2"/>
      <c r="K45" s="2"/>
      <c r="L45" s="2"/>
      <c r="M45" s="2"/>
      <c r="N45" s="2"/>
      <c r="O45" s="270"/>
      <c r="P45" s="270"/>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E46+October!E46+November!E46+December!E46+January!E46+February!E46+March!E46+April!E46+May!E46+June!E46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E47+October!E47+November!E47+December!E47+January!E47+February!E47+March!E47+April!E47+May!E47+June!E47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E48+October!E48+November!E48+December!E48+January!E48+February!E48+March!E48+April!E48+May!E48+June!E48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E49+October!E49+November!E49+December!E49+January!E49+February!E49+March!E49+April!E49+May!E49+June!E49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E50+October!E50+November!E50+December!E50+January!E50+February!E50+March!E50+April!E50+May!E50+June!E50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E51+October!E51+November!E51+December!E51+January!E51+February!E51+March!E51+April!E51+May!E51+June!E51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E52+October!E52+November!E52+December!E52+January!E52+February!E52+March!E52+April!E52+May!E52+June!E52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E53+October!E53+November!E53+December!E53+January!E53+February!E53+March!E53+April!E53+May!E53+June!E53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E54+October!E54+November!E54+December!E54+January!E54+February!E54+March!E54+April!E54+May!E54+June!E54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E55+October!E55+November!E55+December!E55+January!E55+February!E55+March!E55+April!E55+May!E55+June!E55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E56+October!E56+November!E56+December!E56+January!E56+February!E56+March!E56+April!E56+May!E56+June!E56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E57+October!E57+November!E57+December!E57+January!E57+February!E57+March!E57+April!E57+May!E57+June!E57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E58+October!E58+November!E58+December!E58+January!E58+February!E58+March!E58+April!E58+May!E58+June!E58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E59+October!E59+November!E59+December!E59+January!E59+February!E59+March!E59+April!E59+May!E59+June!E59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E60+October!E60+November!E60+December!E60+January!E60+February!E60+March!E60+April!E60+May!E60+June!E60</f>
        <v>0</v>
      </c>
      <c r="H60" s="137">
        <f t="shared" si="9"/>
        <v>0</v>
      </c>
      <c r="I60" s="19"/>
      <c r="J60" s="19"/>
      <c r="K60" s="19"/>
      <c r="L60" s="19"/>
      <c r="M60" s="19"/>
      <c r="N60" s="19"/>
      <c r="O60" s="10"/>
      <c r="P60" s="272"/>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E61+October!E61+November!E61+December!E61+January!E61+February!E61+March!E61+April!E61+May!E61+June!E61</f>
        <v>0</v>
      </c>
      <c r="H61" s="137">
        <f t="shared" si="9"/>
        <v>0</v>
      </c>
      <c r="I61" s="19"/>
      <c r="J61" s="19"/>
      <c r="K61" s="19"/>
      <c r="L61" s="19"/>
      <c r="M61" s="19"/>
      <c r="N61" s="19"/>
      <c r="O61" s="10"/>
      <c r="P61" s="272"/>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E62+October!E62+November!E62+December!E62+January!E62+February!E62+March!E62+April!E62+May!E62+June!E62</f>
        <v>0</v>
      </c>
      <c r="H62" s="137">
        <f t="shared" si="9"/>
        <v>0</v>
      </c>
      <c r="I62" s="19"/>
      <c r="J62" s="19"/>
      <c r="K62" s="19"/>
      <c r="L62" s="19"/>
      <c r="M62" s="19"/>
      <c r="N62" s="19"/>
      <c r="O62" s="10"/>
      <c r="P62" s="272"/>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E63+October!E63+November!E63+December!E63+January!E63+February!E63+March!E63+April!E63+May!E63+June!E63</f>
        <v>0</v>
      </c>
      <c r="H63" s="137">
        <f t="shared" si="9"/>
        <v>0</v>
      </c>
      <c r="I63" s="20"/>
      <c r="J63" s="20"/>
      <c r="K63" s="20"/>
      <c r="L63" s="20"/>
      <c r="M63" s="20"/>
      <c r="N63" s="20"/>
      <c r="O63" s="20"/>
      <c r="P63" s="20"/>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E64+October!E64+November!E64+December!E64+January!E64+February!E64+March!E64+April!E64+May!E64+June!E64</f>
        <v>0</v>
      </c>
      <c r="H64" s="137">
        <f t="shared" si="9"/>
        <v>0</v>
      </c>
      <c r="I64" s="20"/>
      <c r="J64" s="20"/>
      <c r="K64" s="20"/>
      <c r="L64" s="20"/>
      <c r="M64" s="20"/>
      <c r="N64" s="20"/>
      <c r="O64" s="20"/>
      <c r="P64" s="20"/>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E65+October!E65+November!E65+December!E65+January!E65+February!E65+March!E65+April!E65+May!E65+June!E65</f>
        <v>0</v>
      </c>
      <c r="H65" s="137">
        <f t="shared" si="9"/>
        <v>0</v>
      </c>
      <c r="I65" s="20"/>
      <c r="J65" s="20"/>
      <c r="K65" s="20"/>
      <c r="L65" s="20"/>
      <c r="M65" s="20"/>
      <c r="N65" s="20"/>
      <c r="O65" s="20"/>
      <c r="P65" s="20"/>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E66+October!E66+November!E66+December!E66+January!E66+February!E66+March!E66+April!E66+May!E66+June!E66</f>
        <v>0</v>
      </c>
      <c r="H66" s="137">
        <f t="shared" si="9"/>
        <v>0</v>
      </c>
      <c r="I66" s="20"/>
      <c r="J66" s="20"/>
      <c r="K66" s="20"/>
      <c r="L66" s="20"/>
      <c r="M66" s="20"/>
      <c r="N66" s="20"/>
      <c r="O66" s="20"/>
      <c r="P66" s="20"/>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E67+October!E67+November!E67+December!E67+January!E67+February!E67+March!E67+April!E67+May!E67+June!E67</f>
        <v>0</v>
      </c>
      <c r="H67" s="137">
        <f t="shared" si="9"/>
        <v>0</v>
      </c>
      <c r="I67" s="20"/>
      <c r="J67" s="20"/>
      <c r="K67" s="20"/>
      <c r="L67" s="20"/>
      <c r="M67" s="20"/>
      <c r="N67" s="20"/>
      <c r="O67" s="20"/>
      <c r="P67" s="20"/>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E68+October!E68+November!E68+December!E68+January!E68+February!E68+March!E68+April!E68+May!E68+June!E68</f>
        <v>0</v>
      </c>
      <c r="H68" s="137">
        <f t="shared" si="9"/>
        <v>0</v>
      </c>
      <c r="I68" s="20"/>
      <c r="J68" s="20"/>
      <c r="K68" s="20"/>
      <c r="L68" s="20"/>
      <c r="M68" s="20"/>
      <c r="N68" s="20"/>
      <c r="O68" s="20"/>
      <c r="P68" s="20"/>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E69+October!E69+November!E69+December!E69+January!E69+February!E69+March!E69+April!E69+May!E69+June!E69</f>
        <v>0</v>
      </c>
      <c r="H69" s="137">
        <f t="shared" si="9"/>
        <v>0</v>
      </c>
      <c r="I69" s="20"/>
      <c r="J69" s="20"/>
      <c r="K69" s="20"/>
      <c r="L69" s="20"/>
      <c r="M69" s="20"/>
      <c r="N69" s="20"/>
      <c r="O69" s="20"/>
      <c r="P69" s="20"/>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E70+October!E70+November!E70+December!E70+January!E70+February!E70+March!E70+April!E70+May!E70+June!E70</f>
        <v>0</v>
      </c>
      <c r="H70" s="137">
        <f t="shared" si="9"/>
        <v>0</v>
      </c>
      <c r="I70" s="20"/>
      <c r="J70" s="20"/>
      <c r="K70" s="20"/>
      <c r="L70" s="20"/>
      <c r="M70" s="20"/>
      <c r="N70" s="20"/>
      <c r="O70" s="20"/>
      <c r="P70" s="20"/>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E71+October!E71+November!E71+December!E71+January!E71+February!E71+March!E71+April!E71+May!E71+June!E71</f>
        <v>0</v>
      </c>
      <c r="H71" s="137">
        <f t="shared" si="9"/>
        <v>0</v>
      </c>
      <c r="I71" s="20"/>
      <c r="J71" s="20"/>
      <c r="K71" s="20"/>
      <c r="L71" s="20"/>
      <c r="M71" s="20"/>
      <c r="N71" s="20"/>
      <c r="O71" s="20"/>
      <c r="P71" s="20"/>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E72+October!E72+November!E72+December!E72+January!E72+February!E72+March!E72+April!E72+May!E72+June!E72</f>
        <v>0</v>
      </c>
      <c r="H72" s="137">
        <f t="shared" si="9"/>
        <v>0</v>
      </c>
      <c r="I72" s="20"/>
      <c r="J72" s="20"/>
      <c r="K72" s="20"/>
      <c r="L72" s="20"/>
      <c r="M72" s="20"/>
      <c r="N72" s="20"/>
      <c r="O72" s="20"/>
      <c r="P72" s="20"/>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E73+October!E73+November!E73+December!E73+January!E73+February!E73+March!E73+April!E73+May!E73+June!E73</f>
        <v>0</v>
      </c>
      <c r="H73" s="137">
        <f t="shared" si="9"/>
        <v>0</v>
      </c>
      <c r="I73" s="20"/>
      <c r="J73" s="20"/>
      <c r="K73" s="20"/>
      <c r="L73" s="20"/>
      <c r="M73" s="20"/>
      <c r="N73" s="20"/>
      <c r="O73" s="20"/>
      <c r="P73" s="20"/>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E74+October!E74+November!E74+December!E74+January!E74+February!E74+March!E74+April!E74+May!E74+June!E74</f>
        <v>0</v>
      </c>
      <c r="H74" s="137">
        <f t="shared" si="9"/>
        <v>0</v>
      </c>
      <c r="I74" s="21"/>
      <c r="J74" s="21"/>
      <c r="K74" s="21"/>
      <c r="L74" s="21"/>
      <c r="M74" s="21"/>
      <c r="N74" s="21"/>
      <c r="O74" s="21"/>
      <c r="P74" s="21"/>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E75+October!E75+November!E75+December!E75+January!E75+February!E75+March!E75+April!E75+May!E75+June!E75</f>
        <v>0</v>
      </c>
      <c r="H75" s="137">
        <f t="shared" si="9"/>
        <v>0</v>
      </c>
      <c r="I75" s="22"/>
      <c r="J75" s="22"/>
      <c r="K75" s="22"/>
      <c r="L75" s="22"/>
      <c r="M75" s="22"/>
      <c r="N75" s="22"/>
      <c r="O75" s="22"/>
      <c r="P75" s="22"/>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22"/>
      <c r="J76" s="22"/>
      <c r="K76" s="22"/>
      <c r="L76" s="22"/>
      <c r="M76" s="22"/>
      <c r="N76" s="22"/>
      <c r="O76" s="22"/>
      <c r="P76" s="22"/>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22"/>
      <c r="J77" s="22"/>
      <c r="K77" s="22"/>
      <c r="L77" s="22"/>
      <c r="M77" s="22"/>
      <c r="N77" s="22"/>
      <c r="O77" s="22"/>
      <c r="P77" s="22"/>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3"/>
      <c r="J78" s="23"/>
      <c r="K78" s="23"/>
      <c r="L78" s="23"/>
      <c r="M78" s="23"/>
      <c r="N78" s="23"/>
      <c r="O78" s="23"/>
      <c r="P78" s="23"/>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24"/>
      <c r="J79" s="24"/>
      <c r="K79" s="24"/>
      <c r="L79" s="24"/>
      <c r="M79" s="24"/>
      <c r="N79" s="24"/>
      <c r="O79" s="24"/>
      <c r="P79" s="24"/>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5"/>
      <c r="J80" s="25"/>
      <c r="K80" s="25"/>
      <c r="L80" s="25"/>
      <c r="M80" s="25"/>
      <c r="N80" s="25"/>
      <c r="O80" s="25"/>
      <c r="P80" s="25"/>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E81+October!E81+November!E81+December!E81+January!E81+February!E81+March!E81+April!E81+May!E81+June!E81</f>
        <v>0</v>
      </c>
      <c r="H81" s="137">
        <f>(F81-G81)</f>
        <v>0</v>
      </c>
      <c r="I81" s="26"/>
      <c r="J81" s="26"/>
      <c r="K81" s="26"/>
      <c r="L81" s="26"/>
      <c r="M81" s="26"/>
      <c r="N81" s="26"/>
      <c r="O81" s="26"/>
      <c r="P81" s="2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E82+October!E82+November!E82+December!E82+January!E82+February!E82+March!E82+April!E82+May!E82+June!E82</f>
        <v>0</v>
      </c>
      <c r="H82" s="137">
        <f t="shared" ref="H82:H95" si="11">(F82-G82)</f>
        <v>0</v>
      </c>
      <c r="I82" s="26"/>
      <c r="J82" s="26"/>
      <c r="K82" s="26"/>
      <c r="L82" s="26"/>
      <c r="M82" s="26"/>
      <c r="N82" s="26"/>
      <c r="O82" s="26"/>
      <c r="P82" s="2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E83+October!E83+November!E83+December!E83+January!E83+February!E83+March!E83+April!E83+May!E83+June!E83</f>
        <v>0</v>
      </c>
      <c r="H83" s="137">
        <f t="shared" si="11"/>
        <v>0</v>
      </c>
      <c r="I83" s="7"/>
      <c r="J83" s="7"/>
      <c r="K83" s="7"/>
      <c r="L83" s="7"/>
      <c r="M83" s="7"/>
      <c r="N83" s="7"/>
      <c r="O83" s="7"/>
      <c r="P83" s="8"/>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E84+October!E84+November!E84+December!E84+January!E84+February!E84+March!E84+April!E84+May!E84+June!E84</f>
        <v>0</v>
      </c>
      <c r="H84" s="137">
        <f t="shared" si="11"/>
        <v>0</v>
      </c>
      <c r="I84" s="34"/>
      <c r="J84" s="34"/>
      <c r="K84" s="34"/>
      <c r="L84" s="34"/>
      <c r="M84" s="34"/>
      <c r="N84" s="34"/>
      <c r="O84" s="34"/>
      <c r="P84" s="35"/>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E85+October!E85+November!E85+December!E85+January!E85+February!E85+March!E85+April!E85+May!E85+June!E85</f>
        <v>0</v>
      </c>
      <c r="H85" s="137">
        <f t="shared" si="11"/>
        <v>0</v>
      </c>
      <c r="I85" s="34"/>
      <c r="J85" s="34"/>
      <c r="K85" s="34"/>
      <c r="L85" s="34"/>
      <c r="M85" s="34"/>
      <c r="N85" s="34"/>
      <c r="O85" s="34"/>
      <c r="P85" s="35"/>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E86+October!E86+November!E86+December!E86+January!E86+February!E86+March!E86+April!E86+May!E86+June!E86</f>
        <v>0</v>
      </c>
      <c r="H86" s="137">
        <f t="shared" si="11"/>
        <v>0</v>
      </c>
      <c r="I86" s="34"/>
      <c r="J86" s="34"/>
      <c r="K86" s="34"/>
      <c r="L86" s="34"/>
      <c r="M86" s="34"/>
      <c r="N86" s="34"/>
      <c r="O86" s="34"/>
      <c r="P86" s="35"/>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E87+October!E87+November!E87+December!E87+January!E87+February!E87+March!E87+April!E87+May!E87+June!E87</f>
        <v>0</v>
      </c>
      <c r="H87" s="137">
        <f t="shared" si="11"/>
        <v>0</v>
      </c>
      <c r="I87" s="34"/>
      <c r="J87" s="34"/>
      <c r="K87" s="34"/>
      <c r="L87" s="34"/>
      <c r="M87" s="34"/>
      <c r="N87" s="34"/>
      <c r="O87" s="34"/>
      <c r="P87" s="35"/>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E88+October!E88+November!E88+December!E88+January!E88+February!E88+March!E88+April!E88+May!E88+June!E88</f>
        <v>0</v>
      </c>
      <c r="H88" s="137">
        <f t="shared" si="11"/>
        <v>0</v>
      </c>
      <c r="I88" s="34"/>
      <c r="J88" s="34"/>
      <c r="K88" s="34"/>
      <c r="L88" s="34"/>
      <c r="M88" s="34"/>
      <c r="N88" s="34"/>
      <c r="O88" s="34"/>
      <c r="P88" s="35"/>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E89+October!E89+November!E89+December!E89+January!E89+February!E89+March!E89+April!E89+May!E89+June!E89</f>
        <v>0</v>
      </c>
      <c r="H89" s="137">
        <f t="shared" si="11"/>
        <v>0</v>
      </c>
      <c r="I89" s="27"/>
      <c r="J89" s="27"/>
      <c r="K89" s="27"/>
      <c r="L89" s="27"/>
      <c r="M89" s="27"/>
      <c r="N89" s="27"/>
      <c r="O89" s="27"/>
      <c r="P89" s="35"/>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E90+October!E90+November!E90+December!E90+January!E90+February!E90+March!E90+April!E90+May!E90+June!E90</f>
        <v>0</v>
      </c>
      <c r="H90" s="137">
        <f t="shared" si="11"/>
        <v>0</v>
      </c>
      <c r="I90" s="34"/>
      <c r="J90" s="34"/>
      <c r="K90" s="34"/>
      <c r="L90" s="34"/>
      <c r="M90" s="34"/>
      <c r="N90" s="34"/>
      <c r="O90" s="34"/>
      <c r="P90" s="35"/>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E91+October!E91+November!E91+December!E91+January!E91+February!E91+March!E91+April!E91+May!E91+June!E91</f>
        <v>0</v>
      </c>
      <c r="H91" s="137">
        <f t="shared" si="11"/>
        <v>0</v>
      </c>
      <c r="I91" s="27"/>
      <c r="J91" s="27"/>
      <c r="K91" s="27"/>
      <c r="L91" s="27"/>
      <c r="M91" s="27"/>
      <c r="N91" s="27"/>
      <c r="O91" s="12"/>
      <c r="P91" s="13"/>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E92+October!E92+November!E92+December!E92+January!E92+February!E92+March!E92+April!E92+May!E92+June!E92</f>
        <v>0</v>
      </c>
      <c r="H92" s="137">
        <f t="shared" si="11"/>
        <v>0</v>
      </c>
      <c r="I92" s="36"/>
      <c r="J92" s="36"/>
      <c r="K92" s="36"/>
      <c r="L92" s="36"/>
      <c r="M92" s="36"/>
      <c r="N92" s="36"/>
      <c r="O92" s="36"/>
      <c r="P92" s="36"/>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E93+October!E93+November!E93+December!E93+January!E93+February!E93+March!E93+April!E93+May!E93+June!E93</f>
        <v>0</v>
      </c>
      <c r="H93" s="137">
        <f t="shared" si="11"/>
        <v>0</v>
      </c>
      <c r="I93" s="36"/>
      <c r="J93" s="36"/>
      <c r="K93" s="36"/>
      <c r="L93" s="36"/>
      <c r="M93" s="36"/>
      <c r="N93" s="36"/>
      <c r="O93" s="36"/>
      <c r="P93" s="36"/>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E94+October!E94+November!E94+December!E94+January!E94+February!E94+March!E94+April!E94+May!E94+June!E94</f>
        <v>0</v>
      </c>
      <c r="H94" s="137">
        <f t="shared" si="11"/>
        <v>0</v>
      </c>
      <c r="I94" s="36"/>
      <c r="J94" s="36"/>
      <c r="K94" s="36"/>
      <c r="L94" s="36"/>
      <c r="M94" s="36"/>
      <c r="N94" s="36"/>
      <c r="O94" s="36"/>
      <c r="P94" s="36"/>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E95+October!E95+November!E95+December!E95+January!E95+February!E95+March!E95+April!E95+May!E95+June!E95</f>
        <v>0</v>
      </c>
      <c r="H95" s="137">
        <f t="shared" si="11"/>
        <v>0</v>
      </c>
      <c r="I95" s="36"/>
      <c r="J95" s="36"/>
      <c r="K95" s="36"/>
      <c r="L95" s="36"/>
      <c r="M95" s="36"/>
      <c r="N95" s="36"/>
      <c r="O95" s="36"/>
      <c r="P95" s="36"/>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E96+October!E96+November!E96+December!E96+January!E96+February!E96+March!E96+April!E96+May!E96+June!E96</f>
        <v>0</v>
      </c>
      <c r="H96" s="137">
        <f>(F96-G96)</f>
        <v>0</v>
      </c>
      <c r="I96" s="36"/>
      <c r="J96" s="36"/>
      <c r="K96" s="36"/>
      <c r="L96" s="36"/>
      <c r="M96" s="36"/>
      <c r="N96" s="36"/>
      <c r="O96" s="36"/>
      <c r="P96" s="36"/>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E97+October!E97+November!E97+December!E97+January!E97+February!E97+March!E97+April!E97+May!E97+June!E97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E98+October!E98+November!E98+December!E98+January!E98+February!E98+March!E98+April!E98+May!E98+June!E98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E99+October!E99+November!E99+December!E99+January!E99+February!E99+March!E99+April!E99+May!E99+June!E99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E100+October!E100+November!E100+December!E100+January!E100+February!E100+March!E100+April!E100+May!E100+June!E100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E101+October!E101+November!E101+December!E101+January!E101+February!E101+March!E101+April!E101+May!E101+June!E101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E102+October!E102+November!E102+December!E102+January!E102+February!E102+March!E102+April!E102+May!E102+June!E102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E103+October!E103+November!E103+December!E103+January!E103+February!E103+March!E103+April!E103+May!E103+June!E103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E104+October!E104+November!E104+December!E104+January!E104+February!E104+March!E104+April!E104+May!E104+June!E104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E105+October!E105+November!E105+December!E105+January!E105+February!E105+March!E105+April!E105+May!E105+June!E105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E106+October!E106+November!E106+December!E106+January!E106+February!E106+March!E106+April!E106+May!E106+June!E106</f>
        <v>0</v>
      </c>
      <c r="H106" s="137">
        <f t="shared" si="13"/>
        <v>0</v>
      </c>
      <c r="I106" s="36"/>
      <c r="J106" s="36"/>
      <c r="K106" s="36"/>
      <c r="L106" s="36"/>
      <c r="M106" s="36"/>
      <c r="N106" s="36"/>
      <c r="O106" s="36"/>
      <c r="P106" s="36"/>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E107+October!E107+November!E107+December!E107+January!E107+February!E107+March!E107+April!E107+May!E107+June!E107</f>
        <v>0</v>
      </c>
      <c r="H107" s="137">
        <f t="shared" si="13"/>
        <v>0</v>
      </c>
      <c r="I107" s="36"/>
      <c r="J107" s="36"/>
      <c r="K107" s="36"/>
      <c r="L107" s="36"/>
      <c r="M107" s="36"/>
      <c r="N107" s="36"/>
      <c r="O107" s="36"/>
      <c r="P107" s="36"/>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E108+October!E108+November!E108+December!E108+January!E108+February!E108+March!E108+April!E108+May!E108+June!E108</f>
        <v>0</v>
      </c>
      <c r="H108" s="137">
        <f t="shared" si="13"/>
        <v>0</v>
      </c>
      <c r="I108" s="36"/>
      <c r="J108" s="36"/>
      <c r="K108" s="36"/>
      <c r="L108" s="36"/>
      <c r="M108" s="36"/>
      <c r="N108" s="36"/>
      <c r="O108" s="36"/>
      <c r="P108" s="36"/>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E109+October!E109+November!E109+December!E109+January!E109+February!E109+March!E109+April!E109+May!E109+June!E109</f>
        <v>0</v>
      </c>
      <c r="H109" s="137">
        <f t="shared" si="13"/>
        <v>0</v>
      </c>
      <c r="I109" s="36"/>
      <c r="J109" s="36"/>
      <c r="K109" s="36"/>
      <c r="L109" s="36"/>
      <c r="M109" s="36"/>
      <c r="N109" s="36"/>
      <c r="O109" s="36"/>
      <c r="P109" s="36"/>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E110+October!E110+November!E110+December!E110+January!E110+February!E110+March!E110+April!E110+May!E110+June!E110</f>
        <v>0</v>
      </c>
      <c r="H110" s="137">
        <f t="shared" si="13"/>
        <v>0</v>
      </c>
      <c r="I110" s="36"/>
      <c r="J110" s="36"/>
      <c r="K110" s="36"/>
      <c r="L110" s="36"/>
      <c r="M110" s="36"/>
      <c r="N110" s="36"/>
      <c r="O110" s="36"/>
      <c r="P110" s="36"/>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E111+October!E111+November!E111+December!E111+January!E111+February!E111+March!E111+April!E111+May!E111+June!E111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E112+October!E112+November!E112+December!E112+January!E112+February!E112+March!E112+April!E112+May!E112+June!E112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E113+October!E113+November!E113+December!E113+January!E113+February!E113+March!E113+April!E113+May!E113+June!E113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E114+October!E114+November!E114+December!E114+January!E114+February!E114+March!E114+April!E114+May!E114+June!E114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E115+October!E115+November!E115+December!E115+January!E115+February!E115+March!E115+April!E115+May!E115+June!E115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E116+October!E116+November!E116+December!E116+January!E116+February!E116+March!E116+April!E116+May!E116+June!E116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E121+October!E121+November!E121+December!E121+January!E121+February!E121+March!E121+April!E121+May!E121+June!E121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E122+October!E122+November!E122+December!E122+January!E122+February!E122+March!E122+April!E122+May!E122+June!E122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E123+October!E123+November!E123+December!E123+January!E123+February!E123+March!E123+April!E123+May!E123+June!E123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E124+October!E124+November!E124+December!E124+January!E124+February!E124+March!E124+April!E124+May!E124+June!E124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E125+October!E125+November!E125+December!E125+January!E125+February!E125+March!E125+April!E125+May!E125+June!E125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E126+October!E126+November!E126+December!E126+January!E126+February!E126+March!E126+April!E126+May!E126+June!E126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E127+October!E127+November!E127+December!E127+January!E127+February!E127+March!E127+April!E127+May!E127+June!E127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E128+October!E128+November!E128+December!E128+January!E128+February!E128+March!E128+April!E128+May!E128+June!E128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E129+October!E129+November!E129+December!E129+January!E129+February!E129+March!E129+April!E129+May!E129+June!E129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E130+October!E130+November!E130+December!E130+January!E130+February!E130+March!E130+April!E130+May!E130+June!E130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E135+October!E135+November!E135+December!E135+January!E135+February!E135+March!E135+April!E135+May!E135+June!E135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E136+October!E136+November!E136+December!E136+January!E136+February!E136+March!E136+April!E136+May!E136+June!E136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E137+October!E137+November!E137+December!E137+January!E137+February!E137+March!E137+April!E137+May!E137+June!E137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E138+October!E138+November!E138+December!E138+January!E138+February!E138+March!E138+April!E138+May!E138+June!E138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E139+October!E139+November!E139+December!E139+January!E139+February!E139+March!E139+April!E139+May!E139+June!E139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E140+October!E140+November!E140+December!E140+January!E140+February!E140+March!E140+April!E140+May!E140+June!E140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E141+October!E141+November!E141+December!E141+January!E141+February!E141+March!E141+April!E141+May!E141+June!E141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E142+October!E142+November!E142+December!E142+January!E142+February!E142+March!E142+April!E142+May!E142+June!E142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E143+October!E143+November!E143+December!E143+January!E143+February!E143+March!E143+April!E143+May!E143+June!E143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E144+October!E144+November!E144+December!E144+January!E144+February!E144+March!E144+April!E144+May!E144+June!E144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E149+October!E149+November!E149+December!E149+January!E149+February!E149+March!E149+April!E149+May!E149+June!E149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E150+October!E150+November!E150+December!E150+January!E150+February!E150+March!E150+April!E150+May!E150+June!E150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E151+October!E151+November!E151+December!E151+January!E151+February!E151+March!E151+April!E151+May!E151+June!E151</f>
        <v>0</v>
      </c>
      <c r="H151" s="277">
        <f t="shared" si="19"/>
        <v>0</v>
      </c>
      <c r="I151" s="30"/>
      <c r="J151" s="30"/>
      <c r="K151" s="30"/>
      <c r="L151" s="30"/>
      <c r="M151" s="30"/>
      <c r="N151" s="30"/>
      <c r="O151" s="30"/>
      <c r="P151" s="30"/>
      <c r="Q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E152+October!E152+November!E152+December!E152+January!E152+February!E152+March!E152+April!E152+May!E152+June!E152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E153+October!E153+November!E153+December!E153+January!E153+February!E153+March!E153+April!E153+May!E153+June!E153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E154+October!E154+November!E154+December!E154+January!E154+February!E154+March!E154+April!E154+May!E154+June!E154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E155+October!E155+November!E155+December!E155+January!E155+February!E155+March!E155+April!E155+May!E155+June!E155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E156+October!E156+November!E156+December!E156+January!E156+February!E156+March!E156+April!E156+May!E156+June!E156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E157+October!E157+November!E157+December!E157+January!E157+February!E157+March!E157+April!E157+May!E157+June!E157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E158+October!E158+November!E158+December!E158+January!E158+February!E158+March!E158+April!E158+May!E158+June!E158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E163+October!E163+November!E163+December!E163+January!E163+February!E163+March!E163+April!E163+May!E163+June!E163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E164+October!E164+November!E164+December!E164+January!E164+February!E164+March!E164+April!E164+May!E164+June!E164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E165+October!E165+November!E165+December!E165+January!E165+February!E165+March!E165+April!E165+May!E165+June!E165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E166+October!E166+November!E166+December!E166+January!E166+February!E166+March!E166+April!E166+May!E166+June!E166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E167+October!E167+November!E167+December!E167+January!E167+February!E167+March!E167+April!E167+May!E167+June!E167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E168+October!E168+November!E168+December!E168+January!E168+February!E168+March!E168+April!E168+May!E168+June!E168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E169+October!E169+November!E169+December!E169+January!E169+February!E169+March!E169+April!E169+May!E169+June!E169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E170+October!E170+November!E170+December!E170+January!E170+February!E170+March!E170+April!E170+May!E170+June!E170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E171+October!E171+November!E171+December!E171+January!E171+February!E171+March!E171+April!E171+May!E171+June!E171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E172+October!E172+November!E172+December!E172+January!E172+February!E172+March!E172+April!E172+May!E172+June!E172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E173+October!E173+November!E173+December!E173+January!E173+February!E173+March!E173+April!E173+May!E173+June!E173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E174+October!E174+November!E174+December!E174+January!E174+February!E174+March!E174+April!E174+May!E174+June!E174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E175+October!E175+November!E175+December!E175+January!E175+February!E175+March!E175+April!E175+May!E175+June!E175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E176+October!E176+November!E176+December!E176+January!E176+February!E176+March!E176+April!E176+May!E176+June!E176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27" ht="20.100000000000001" customHeight="1" thickTop="1">
      <c r="A177" s="141"/>
      <c r="B177" s="142"/>
      <c r="C177" s="142"/>
      <c r="D177" s="109" t="s">
        <v>4</v>
      </c>
      <c r="E177" s="82"/>
      <c r="F177" s="328">
        <f>October!F177</f>
        <v>0</v>
      </c>
      <c r="G177" s="136">
        <f>E177+October!E177+November!E177+December!E177+January!E177+February!E177+March!E177+April!E177+May!E177+June!E177</f>
        <v>0</v>
      </c>
      <c r="H177" s="275">
        <f t="shared" si="22"/>
        <v>0</v>
      </c>
      <c r="I177" s="30"/>
      <c r="J177" s="30"/>
      <c r="K177" s="30"/>
      <c r="L177" s="30"/>
      <c r="M177" s="30"/>
      <c r="N177" s="30"/>
      <c r="O177" s="30"/>
      <c r="P177" s="30"/>
      <c r="Q177" s="30"/>
      <c r="R177" s="30"/>
      <c r="S177" s="30"/>
      <c r="T177" s="30"/>
      <c r="U177" s="30"/>
      <c r="V177" s="30"/>
      <c r="W177" s="30"/>
      <c r="X177" s="30"/>
      <c r="Y177" s="30"/>
      <c r="Z177" s="30"/>
      <c r="AA177" s="30"/>
    </row>
    <row r="178" spans="1:27" ht="20.100000000000001" customHeight="1" thickBot="1">
      <c r="A178" s="138"/>
      <c r="B178" s="155"/>
      <c r="C178" s="140"/>
      <c r="D178" s="103" t="s">
        <v>6</v>
      </c>
      <c r="E178" s="84"/>
      <c r="F178" s="328">
        <f>October!F178</f>
        <v>0</v>
      </c>
      <c r="G178" s="136">
        <f>E178+October!E178+November!E178+December!E178+January!E178+February!E178+March!E178+April!E178+May!E178+June!E178</f>
        <v>0</v>
      </c>
      <c r="H178" s="275">
        <f t="shared" si="22"/>
        <v>0</v>
      </c>
      <c r="I178" s="30"/>
      <c r="J178" s="30"/>
      <c r="K178" s="30"/>
      <c r="L178" s="30"/>
      <c r="M178" s="30"/>
      <c r="N178" s="30"/>
      <c r="O178" s="30"/>
      <c r="P178" s="30"/>
      <c r="Q178" s="30"/>
      <c r="R178" s="30"/>
      <c r="S178" s="30"/>
      <c r="T178" s="30"/>
      <c r="U178" s="30"/>
      <c r="V178" s="30"/>
      <c r="W178" s="30"/>
      <c r="X178" s="30"/>
      <c r="Y178" s="30"/>
      <c r="Z178" s="30"/>
      <c r="AA178" s="30"/>
    </row>
    <row r="179" spans="1:27" ht="20.100000000000001" customHeight="1" thickTop="1">
      <c r="A179" s="141"/>
      <c r="B179" s="142"/>
      <c r="C179" s="142"/>
      <c r="D179" s="109" t="s">
        <v>4</v>
      </c>
      <c r="E179" s="82"/>
      <c r="F179" s="328">
        <f>October!F179</f>
        <v>0</v>
      </c>
      <c r="G179" s="136">
        <f>E179+October!E179+November!E179+December!E179+January!E179+February!E179+March!E179+April!E179+May!E179+June!E179</f>
        <v>0</v>
      </c>
      <c r="H179" s="275">
        <f t="shared" si="22"/>
        <v>0</v>
      </c>
      <c r="I179" s="30"/>
      <c r="J179" s="30"/>
      <c r="K179" s="30"/>
      <c r="L179" s="30"/>
      <c r="M179" s="30"/>
      <c r="N179" s="30"/>
      <c r="O179" s="30"/>
      <c r="P179" s="30"/>
      <c r="Q179" s="30"/>
      <c r="R179" s="30"/>
      <c r="S179" s="30"/>
      <c r="T179" s="30"/>
      <c r="U179" s="30"/>
      <c r="V179" s="30"/>
      <c r="W179" s="30"/>
      <c r="X179" s="30"/>
      <c r="Y179" s="30"/>
      <c r="Z179" s="30"/>
      <c r="AA179" s="30"/>
    </row>
    <row r="180" spans="1:27" ht="20.100000000000001" customHeight="1" thickBot="1">
      <c r="A180" s="138"/>
      <c r="B180" s="155"/>
      <c r="C180" s="140"/>
      <c r="D180" s="103" t="s">
        <v>6</v>
      </c>
      <c r="E180" s="84"/>
      <c r="F180" s="328">
        <f>October!F180</f>
        <v>0</v>
      </c>
      <c r="G180" s="136">
        <f>E180+October!E180+November!E180+December!E180+January!E180+February!E180+March!E180+April!E180+May!E180+June!E180</f>
        <v>0</v>
      </c>
      <c r="H180" s="275">
        <f t="shared" si="22"/>
        <v>0</v>
      </c>
      <c r="I180" s="30"/>
      <c r="J180" s="30"/>
      <c r="K180" s="30"/>
      <c r="L180" s="30"/>
      <c r="M180" s="30"/>
      <c r="N180" s="30"/>
      <c r="O180" s="30"/>
      <c r="P180" s="30"/>
      <c r="Q180" s="30"/>
      <c r="R180" s="30"/>
      <c r="S180" s="30"/>
      <c r="T180" s="30"/>
      <c r="U180" s="30"/>
      <c r="V180" s="30"/>
      <c r="W180" s="30"/>
      <c r="X180" s="30"/>
      <c r="Y180" s="30"/>
      <c r="Z180" s="30"/>
      <c r="AA180" s="30"/>
    </row>
    <row r="181" spans="1:27" ht="20.100000000000001" customHeight="1" thickTop="1">
      <c r="A181" s="141"/>
      <c r="B181" s="142"/>
      <c r="C181" s="142"/>
      <c r="D181" s="109" t="s">
        <v>4</v>
      </c>
      <c r="E181" s="82"/>
      <c r="F181" s="328">
        <f>October!F181</f>
        <v>0</v>
      </c>
      <c r="G181" s="136">
        <f>E181+October!E181+November!E181+December!E181+January!E181+February!E181+March!E181+April!E181+May!E181+June!E181</f>
        <v>0</v>
      </c>
      <c r="H181" s="275">
        <f t="shared" si="22"/>
        <v>0</v>
      </c>
      <c r="I181" s="30"/>
      <c r="J181" s="30"/>
      <c r="K181" s="30"/>
      <c r="L181" s="30"/>
      <c r="M181" s="30"/>
      <c r="N181" s="30"/>
      <c r="O181" s="30"/>
      <c r="P181" s="30"/>
      <c r="Q181" s="30"/>
      <c r="R181" s="30"/>
      <c r="S181" s="30"/>
      <c r="T181" s="30"/>
      <c r="U181" s="30"/>
      <c r="V181" s="30"/>
      <c r="W181" s="30"/>
      <c r="X181" s="30"/>
      <c r="Y181" s="30"/>
      <c r="Z181" s="30"/>
      <c r="AA181" s="30"/>
    </row>
    <row r="182" spans="1:27" ht="20.100000000000001" customHeight="1" thickBot="1">
      <c r="A182" s="138"/>
      <c r="B182" s="155"/>
      <c r="C182" s="140"/>
      <c r="D182" s="103" t="s">
        <v>6</v>
      </c>
      <c r="E182" s="84"/>
      <c r="F182" s="328">
        <f>October!F182</f>
        <v>0</v>
      </c>
      <c r="G182" s="136">
        <f>E182+October!E182+November!E182+December!E182+January!E182+February!E182+March!E182+April!E182+May!E182+June!E182</f>
        <v>0</v>
      </c>
      <c r="H182" s="275">
        <f t="shared" si="22"/>
        <v>0</v>
      </c>
      <c r="I182" s="30"/>
      <c r="J182" s="30"/>
      <c r="K182" s="30"/>
      <c r="L182" s="30"/>
      <c r="M182" s="30"/>
      <c r="N182" s="30"/>
      <c r="O182" s="30"/>
      <c r="P182" s="30"/>
      <c r="Q182" s="30"/>
      <c r="R182" s="30"/>
      <c r="S182" s="30"/>
      <c r="T182" s="30"/>
      <c r="U182" s="30"/>
      <c r="V182" s="30"/>
      <c r="W182" s="30"/>
      <c r="X182" s="30"/>
      <c r="Y182" s="30"/>
      <c r="Z182" s="30"/>
      <c r="AA182" s="30"/>
    </row>
    <row r="183" spans="1:27" ht="20.100000000000001" customHeight="1" thickTop="1">
      <c r="A183" s="141"/>
      <c r="B183" s="142"/>
      <c r="C183" s="142"/>
      <c r="D183" s="109" t="s">
        <v>4</v>
      </c>
      <c r="E183" s="82"/>
      <c r="F183" s="328">
        <f>October!F183</f>
        <v>0</v>
      </c>
      <c r="G183" s="136">
        <f>E183+October!E183+November!E183+December!E183+January!E183+February!E183+March!E183+April!E183+May!E183+June!E183</f>
        <v>0</v>
      </c>
      <c r="H183" s="275">
        <f t="shared" si="22"/>
        <v>0</v>
      </c>
      <c r="I183" s="30"/>
      <c r="J183" s="30"/>
      <c r="K183" s="30"/>
      <c r="L183" s="30"/>
      <c r="M183" s="30"/>
      <c r="N183" s="30"/>
      <c r="O183" s="30"/>
      <c r="P183" s="30"/>
      <c r="Q183" s="30"/>
      <c r="R183" s="30"/>
      <c r="S183" s="30"/>
      <c r="T183" s="30"/>
      <c r="U183" s="30"/>
      <c r="V183" s="30"/>
      <c r="W183" s="30"/>
      <c r="X183" s="30"/>
      <c r="Y183" s="30"/>
      <c r="Z183" s="30"/>
      <c r="AA183" s="30"/>
    </row>
    <row r="184" spans="1:27" ht="20.100000000000001" customHeight="1" thickBot="1">
      <c r="A184" s="138"/>
      <c r="B184" s="155"/>
      <c r="C184" s="140"/>
      <c r="D184" s="103" t="s">
        <v>6</v>
      </c>
      <c r="E184" s="84"/>
      <c r="F184" s="328">
        <f>October!F184</f>
        <v>0</v>
      </c>
      <c r="G184" s="136">
        <f>E184+October!E184+November!E184+December!E184+January!E184+February!E184+March!E184+April!E184+May!E184+June!E184</f>
        <v>0</v>
      </c>
      <c r="H184" s="275">
        <f t="shared" si="22"/>
        <v>0</v>
      </c>
      <c r="I184" s="30"/>
      <c r="J184" s="30"/>
      <c r="K184" s="30"/>
      <c r="L184" s="30"/>
      <c r="M184" s="30"/>
      <c r="N184" s="30"/>
      <c r="O184" s="30"/>
      <c r="P184" s="30"/>
      <c r="Q184" s="30"/>
      <c r="R184" s="30"/>
      <c r="S184" s="30"/>
      <c r="T184" s="30"/>
      <c r="U184" s="30"/>
      <c r="V184" s="30"/>
      <c r="W184" s="30"/>
      <c r="X184" s="30"/>
      <c r="Y184" s="30"/>
      <c r="Z184" s="30"/>
      <c r="AA184" s="30"/>
    </row>
    <row r="185" spans="1:27" ht="20.100000000000001" customHeight="1" thickTop="1">
      <c r="A185" s="141"/>
      <c r="B185" s="142"/>
      <c r="C185" s="142"/>
      <c r="D185" s="109" t="s">
        <v>4</v>
      </c>
      <c r="E185" s="82"/>
      <c r="F185" s="328">
        <f>October!F185</f>
        <v>0</v>
      </c>
      <c r="G185" s="136">
        <f>E185+October!E185+November!E185+December!E185+January!E185+February!E185+March!E185+April!E185+May!E185+June!E185</f>
        <v>0</v>
      </c>
      <c r="H185" s="275">
        <f t="shared" si="22"/>
        <v>0</v>
      </c>
      <c r="I185" s="30"/>
      <c r="J185" s="30"/>
      <c r="K185" s="30"/>
      <c r="L185" s="30"/>
      <c r="M185" s="30"/>
      <c r="N185" s="30"/>
      <c r="O185" s="30"/>
      <c r="P185" s="30"/>
      <c r="Q185" s="30"/>
      <c r="R185" s="30"/>
      <c r="S185" s="30"/>
      <c r="T185" s="30"/>
      <c r="U185" s="30"/>
      <c r="V185" s="30"/>
      <c r="W185" s="30"/>
      <c r="X185" s="30"/>
      <c r="Y185" s="30"/>
      <c r="Z185" s="30"/>
      <c r="AA185" s="30"/>
    </row>
    <row r="186" spans="1:27" ht="20.100000000000001" customHeight="1" thickBot="1">
      <c r="A186" s="138"/>
      <c r="B186" s="155"/>
      <c r="C186" s="140"/>
      <c r="D186" s="103" t="s">
        <v>6</v>
      </c>
      <c r="E186" s="84"/>
      <c r="F186" s="328">
        <f>October!F186</f>
        <v>0</v>
      </c>
      <c r="G186" s="136">
        <f>E186+October!E186+November!E186+December!E186+January!E186+February!E186+March!E186+April!E186+May!E186+June!E186</f>
        <v>0</v>
      </c>
      <c r="H186" s="163">
        <f t="shared" si="22"/>
        <v>0</v>
      </c>
      <c r="I186" s="30"/>
      <c r="J186" s="30"/>
      <c r="K186" s="30"/>
      <c r="L186" s="30"/>
      <c r="M186" s="30"/>
      <c r="N186" s="30"/>
      <c r="O186" s="30"/>
      <c r="P186" s="30"/>
      <c r="Q186" s="30"/>
      <c r="R186" s="30"/>
      <c r="S186" s="30"/>
      <c r="T186" s="30"/>
      <c r="U186" s="30"/>
      <c r="V186" s="30"/>
      <c r="W186" s="30"/>
      <c r="X186" s="30"/>
      <c r="Y186" s="30"/>
      <c r="Z186" s="30"/>
      <c r="AA186" s="30"/>
    </row>
    <row r="187" spans="1:27"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c r="I187" s="30"/>
      <c r="J187" s="30"/>
      <c r="K187" s="30"/>
      <c r="L187" s="30"/>
      <c r="M187" s="30"/>
      <c r="N187" s="30"/>
      <c r="O187" s="30"/>
      <c r="P187" s="30"/>
      <c r="Q187" s="30"/>
      <c r="R187" s="30"/>
      <c r="S187" s="30"/>
      <c r="T187" s="30"/>
      <c r="U187" s="30"/>
      <c r="V187" s="30"/>
      <c r="W187" s="30"/>
      <c r="X187" s="30"/>
      <c r="Y187" s="30"/>
      <c r="Z187" s="30"/>
      <c r="AA187" s="30"/>
    </row>
    <row r="188" spans="1:27" ht="20.100000000000001" customHeight="1" thickTop="1" thickBot="1">
      <c r="A188" s="298"/>
      <c r="B188" s="152"/>
      <c r="C188" s="165"/>
      <c r="D188" s="158" t="s">
        <v>55</v>
      </c>
      <c r="E188" s="90">
        <f t="shared" si="23"/>
        <v>0</v>
      </c>
      <c r="F188" s="90">
        <f t="shared" si="23"/>
        <v>0</v>
      </c>
      <c r="G188" s="90">
        <f t="shared" si="23"/>
        <v>0</v>
      </c>
      <c r="H188" s="159">
        <f t="shared" si="23"/>
        <v>0</v>
      </c>
      <c r="I188" s="30"/>
      <c r="J188" s="30"/>
      <c r="K188" s="30"/>
      <c r="L188" s="30"/>
      <c r="M188" s="30"/>
      <c r="N188" s="30"/>
      <c r="O188" s="30"/>
      <c r="P188" s="30"/>
      <c r="Q188" s="30"/>
      <c r="R188" s="30"/>
      <c r="S188" s="30"/>
      <c r="T188" s="30"/>
      <c r="U188" s="30"/>
      <c r="V188" s="30"/>
      <c r="W188" s="30"/>
      <c r="X188" s="30"/>
      <c r="Y188" s="30"/>
      <c r="Z188" s="30"/>
      <c r="AA188" s="30"/>
    </row>
    <row r="189" spans="1:27" ht="20.100000000000001" customHeight="1" thickTop="1" thickBot="1">
      <c r="A189" s="93"/>
      <c r="B189" s="93"/>
      <c r="C189" s="93"/>
      <c r="D189" s="166"/>
      <c r="E189" s="93"/>
      <c r="F189" s="166"/>
      <c r="G189" s="166"/>
      <c r="H189" s="166"/>
      <c r="I189" s="30"/>
      <c r="J189" s="30"/>
      <c r="K189" s="30"/>
      <c r="L189" s="30"/>
      <c r="M189" s="30"/>
      <c r="N189" s="30"/>
      <c r="O189" s="30"/>
      <c r="P189" s="30"/>
      <c r="Q189" s="30"/>
      <c r="R189" s="30"/>
      <c r="S189" s="30"/>
      <c r="T189" s="30"/>
      <c r="U189" s="30"/>
      <c r="V189" s="30"/>
      <c r="W189" s="30"/>
      <c r="X189" s="30"/>
      <c r="Y189" s="30"/>
      <c r="Z189" s="30"/>
      <c r="AA189" s="30"/>
    </row>
    <row r="190" spans="1:27" ht="20.100000000000001" customHeight="1" thickTop="1" thickBot="1">
      <c r="A190" s="161" t="s">
        <v>58</v>
      </c>
      <c r="B190" s="162"/>
      <c r="C190" s="162"/>
      <c r="D190" s="131"/>
      <c r="E190" s="92" t="s">
        <v>0</v>
      </c>
      <c r="F190" s="88" t="s">
        <v>1</v>
      </c>
      <c r="G190" s="132" t="s">
        <v>2</v>
      </c>
      <c r="H190" s="133" t="s">
        <v>3</v>
      </c>
      <c r="I190" s="30"/>
      <c r="R190" s="30"/>
      <c r="S190" s="30"/>
      <c r="T190" s="30"/>
      <c r="U190" s="30"/>
      <c r="V190" s="30"/>
      <c r="W190" s="30"/>
      <c r="X190" s="30"/>
      <c r="Y190" s="30"/>
      <c r="Z190" s="30"/>
      <c r="AA190" s="30"/>
    </row>
    <row r="191" spans="1:27" ht="20.100000000000001" customHeight="1" thickTop="1">
      <c r="A191" s="134"/>
      <c r="B191" s="135"/>
      <c r="C191" s="135"/>
      <c r="D191" s="97" t="s">
        <v>4</v>
      </c>
      <c r="E191" s="82"/>
      <c r="F191" s="328">
        <f>October!F191</f>
        <v>0</v>
      </c>
      <c r="G191" s="136">
        <f>E191+October!E191+November!E191+December!E191+January!E191+February!E191+March!E191+April!E191+May!E191+June!E191</f>
        <v>0</v>
      </c>
      <c r="H191" s="137">
        <f>F191-G191</f>
        <v>0</v>
      </c>
      <c r="I191" s="30"/>
      <c r="J191" s="30"/>
      <c r="K191" s="30"/>
      <c r="L191" s="30"/>
      <c r="M191" s="30"/>
      <c r="N191" s="30"/>
      <c r="O191" s="30"/>
      <c r="P191" s="30"/>
      <c r="Q191" s="30"/>
      <c r="R191" s="30"/>
      <c r="S191" s="30"/>
      <c r="T191" s="30"/>
      <c r="U191" s="30"/>
      <c r="V191" s="30"/>
      <c r="W191" s="30"/>
      <c r="X191" s="30"/>
      <c r="Y191" s="30"/>
      <c r="Z191" s="30"/>
      <c r="AA191" s="30"/>
    </row>
    <row r="192" spans="1:27" ht="20.100000000000001" customHeight="1" thickBot="1">
      <c r="A192" s="138"/>
      <c r="B192" s="155"/>
      <c r="C192" s="140"/>
      <c r="D192" s="103" t="s">
        <v>6</v>
      </c>
      <c r="E192" s="84"/>
      <c r="F192" s="328">
        <f>October!F192</f>
        <v>0</v>
      </c>
      <c r="G192" s="136">
        <f>E192+October!E192+November!E192+December!E192+January!E192+February!E192+March!E192+April!E192+May!E192+June!E192</f>
        <v>0</v>
      </c>
      <c r="H192" s="275">
        <f>F192-G192</f>
        <v>0</v>
      </c>
      <c r="I192" s="30"/>
      <c r="J192" s="30"/>
      <c r="K192" s="30"/>
      <c r="L192" s="30"/>
      <c r="M192" s="30"/>
      <c r="N192" s="30"/>
      <c r="O192" s="30"/>
      <c r="P192" s="30"/>
      <c r="Q192" s="30"/>
      <c r="R192" s="30"/>
      <c r="S192" s="30"/>
      <c r="T192" s="30"/>
      <c r="U192" s="30"/>
      <c r="V192" s="30"/>
      <c r="W192" s="30"/>
      <c r="X192" s="30"/>
      <c r="Y192" s="30"/>
      <c r="Z192" s="30"/>
      <c r="AA192" s="30"/>
    </row>
    <row r="193" spans="1:27" ht="20.100000000000001" customHeight="1" thickTop="1">
      <c r="A193" s="134"/>
      <c r="B193" s="135"/>
      <c r="C193" s="135"/>
      <c r="D193" s="97" t="s">
        <v>4</v>
      </c>
      <c r="E193" s="82"/>
      <c r="F193" s="328">
        <f>October!F193</f>
        <v>0</v>
      </c>
      <c r="G193" s="136">
        <f>E193+October!E193+November!E193+December!E193+January!E193+February!E193+March!E193+April!E193+May!E193+June!E193</f>
        <v>0</v>
      </c>
      <c r="H193" s="295">
        <f>F193-G193</f>
        <v>0</v>
      </c>
      <c r="I193" s="30"/>
      <c r="J193" s="30"/>
      <c r="K193" s="30"/>
      <c r="L193" s="30"/>
      <c r="M193" s="30"/>
      <c r="N193" s="30"/>
      <c r="O193" s="30"/>
      <c r="P193" s="30"/>
      <c r="Q193" s="30"/>
      <c r="R193" s="30"/>
      <c r="S193" s="30"/>
      <c r="T193" s="30"/>
      <c r="U193" s="30"/>
      <c r="V193" s="30"/>
      <c r="W193" s="30"/>
      <c r="X193" s="30"/>
      <c r="Y193" s="30"/>
      <c r="Z193" s="30"/>
      <c r="AA193" s="30"/>
    </row>
    <row r="194" spans="1:27" ht="20.100000000000001" customHeight="1" thickBot="1">
      <c r="A194" s="138"/>
      <c r="B194" s="155"/>
      <c r="C194" s="140"/>
      <c r="D194" s="103" t="s">
        <v>6</v>
      </c>
      <c r="E194" s="84"/>
      <c r="F194" s="328">
        <f>October!F194</f>
        <v>0</v>
      </c>
      <c r="G194" s="136">
        <f>E194+October!E194+November!E194+December!E194+January!E194+February!E194+March!E194+April!E194+May!E194+June!E194</f>
        <v>0</v>
      </c>
      <c r="H194" s="274">
        <f>F194-G194</f>
        <v>0</v>
      </c>
      <c r="I194" s="30"/>
      <c r="J194" s="30"/>
      <c r="K194" s="30"/>
      <c r="L194" s="30"/>
      <c r="M194" s="30"/>
      <c r="N194" s="30"/>
      <c r="O194" s="30"/>
      <c r="P194" s="30"/>
      <c r="Q194" s="30"/>
      <c r="R194" s="30"/>
      <c r="S194" s="30"/>
      <c r="T194" s="30"/>
      <c r="U194" s="30"/>
      <c r="V194" s="30"/>
      <c r="W194" s="30"/>
      <c r="X194" s="30"/>
      <c r="Y194" s="30"/>
      <c r="Z194" s="30"/>
      <c r="AA194" s="30"/>
    </row>
    <row r="195" spans="1:27" ht="20.100000000000001" customHeight="1" thickTop="1">
      <c r="A195" s="134"/>
      <c r="B195" s="135"/>
      <c r="C195" s="135"/>
      <c r="D195" s="97" t="s">
        <v>4</v>
      </c>
      <c r="E195" s="82"/>
      <c r="F195" s="328">
        <f>October!F195</f>
        <v>0</v>
      </c>
      <c r="G195" s="136">
        <f>E195+October!E195+November!E195+December!E195+January!E195+February!E195+March!E195+April!E195+May!E195+June!E195</f>
        <v>0</v>
      </c>
      <c r="H195" s="275">
        <f t="shared" ref="H195:H200" si="24">F195-G195</f>
        <v>0</v>
      </c>
      <c r="I195" s="30"/>
      <c r="J195" s="30"/>
      <c r="K195" s="30"/>
      <c r="L195" s="30"/>
      <c r="M195" s="30"/>
      <c r="N195" s="30"/>
      <c r="O195" s="30"/>
      <c r="P195" s="30"/>
      <c r="Q195" s="30"/>
      <c r="R195" s="30"/>
      <c r="S195" s="30"/>
      <c r="T195" s="30"/>
      <c r="U195" s="30"/>
      <c r="V195" s="30"/>
      <c r="W195" s="30"/>
      <c r="X195" s="30"/>
      <c r="Y195" s="30"/>
      <c r="Z195" s="30"/>
      <c r="AA195" s="30"/>
    </row>
    <row r="196" spans="1:27" ht="20.100000000000001" customHeight="1" thickBot="1">
      <c r="A196" s="138"/>
      <c r="B196" s="155"/>
      <c r="C196" s="140"/>
      <c r="D196" s="103" t="s">
        <v>6</v>
      </c>
      <c r="E196" s="84"/>
      <c r="F196" s="328">
        <f>October!F196</f>
        <v>0</v>
      </c>
      <c r="G196" s="136">
        <f>E196+October!E196+November!E196+December!E196+January!E196+February!E196+March!E196+April!E196+May!E196+June!E196</f>
        <v>0</v>
      </c>
      <c r="H196" s="275">
        <f t="shared" si="24"/>
        <v>0</v>
      </c>
      <c r="I196" s="30"/>
      <c r="J196" s="30"/>
      <c r="K196" s="30"/>
      <c r="L196" s="30"/>
      <c r="M196" s="30"/>
      <c r="N196" s="30"/>
      <c r="O196" s="30"/>
      <c r="P196" s="30"/>
      <c r="Q196" s="30"/>
      <c r="R196" s="30"/>
      <c r="S196" s="30"/>
      <c r="T196" s="30"/>
      <c r="U196" s="30"/>
      <c r="V196" s="30"/>
      <c r="W196" s="30"/>
      <c r="X196" s="30"/>
      <c r="Y196" s="30"/>
      <c r="Z196" s="30"/>
      <c r="AA196" s="30"/>
    </row>
    <row r="197" spans="1:27" ht="20.100000000000001" customHeight="1" thickTop="1">
      <c r="A197" s="134"/>
      <c r="B197" s="135"/>
      <c r="C197" s="135"/>
      <c r="D197" s="97" t="s">
        <v>4</v>
      </c>
      <c r="E197" s="82"/>
      <c r="F197" s="328">
        <f>October!F197</f>
        <v>0</v>
      </c>
      <c r="G197" s="136">
        <f>E197+October!E197+November!E197+December!E197+January!E197+February!E197+March!E197+April!E197+May!E197+June!E197</f>
        <v>0</v>
      </c>
      <c r="H197" s="275">
        <f t="shared" si="24"/>
        <v>0</v>
      </c>
      <c r="I197" s="30"/>
      <c r="J197" s="30"/>
      <c r="K197" s="30"/>
      <c r="L197" s="30"/>
      <c r="M197" s="30"/>
      <c r="N197" s="30"/>
      <c r="O197" s="30"/>
      <c r="P197" s="30"/>
      <c r="Q197" s="30"/>
      <c r="R197" s="30"/>
      <c r="S197" s="30"/>
      <c r="T197" s="30"/>
      <c r="U197" s="30"/>
      <c r="V197" s="30"/>
      <c r="W197" s="30"/>
      <c r="X197" s="30"/>
      <c r="Y197" s="30"/>
      <c r="Z197" s="30"/>
      <c r="AA197" s="30"/>
    </row>
    <row r="198" spans="1:27" ht="20.100000000000001" customHeight="1" thickBot="1">
      <c r="A198" s="138"/>
      <c r="B198" s="155"/>
      <c r="C198" s="140"/>
      <c r="D198" s="103" t="s">
        <v>6</v>
      </c>
      <c r="E198" s="84"/>
      <c r="F198" s="328">
        <f>October!F198</f>
        <v>0</v>
      </c>
      <c r="G198" s="136">
        <f>E198+October!E198+November!E198+December!E198+January!E198+February!E198+March!E198+April!E198+May!E198+June!E198</f>
        <v>0</v>
      </c>
      <c r="H198" s="275">
        <f>F198-G198</f>
        <v>0</v>
      </c>
      <c r="I198" s="30"/>
      <c r="J198" s="30"/>
      <c r="K198" s="30"/>
      <c r="L198" s="30"/>
      <c r="M198" s="30"/>
      <c r="N198" s="30"/>
      <c r="O198" s="30"/>
      <c r="P198" s="30"/>
      <c r="Q198" s="30"/>
      <c r="R198" s="30"/>
      <c r="S198" s="30"/>
      <c r="T198" s="30"/>
      <c r="U198" s="30"/>
      <c r="V198" s="30"/>
      <c r="W198" s="30"/>
      <c r="X198" s="30"/>
      <c r="Y198" s="30"/>
      <c r="Z198" s="30"/>
      <c r="AA198" s="30"/>
    </row>
    <row r="199" spans="1:27" ht="20.100000000000001" customHeight="1" thickTop="1">
      <c r="A199" s="134"/>
      <c r="B199" s="135"/>
      <c r="C199" s="135"/>
      <c r="D199" s="97" t="s">
        <v>4</v>
      </c>
      <c r="E199" s="82"/>
      <c r="F199" s="328">
        <f>October!F199</f>
        <v>0</v>
      </c>
      <c r="G199" s="136">
        <f>E199+October!E199+November!E199+December!E199+January!E199+February!E199+March!E199+April!E199+May!E199+June!E199</f>
        <v>0</v>
      </c>
      <c r="H199" s="275">
        <f>F199-G199</f>
        <v>0</v>
      </c>
      <c r="I199" s="30"/>
      <c r="J199" s="30"/>
      <c r="K199" s="30"/>
      <c r="L199" s="30"/>
      <c r="M199" s="30"/>
      <c r="N199" s="30"/>
      <c r="O199" s="30"/>
      <c r="P199" s="30"/>
      <c r="Q199" s="30"/>
      <c r="R199" s="30"/>
      <c r="S199" s="30"/>
      <c r="T199" s="30"/>
      <c r="U199" s="30"/>
      <c r="V199" s="30"/>
      <c r="W199" s="30"/>
      <c r="X199" s="30"/>
      <c r="Y199" s="30"/>
      <c r="Z199" s="30"/>
      <c r="AA199" s="30"/>
    </row>
    <row r="200" spans="1:27" ht="20.100000000000001" customHeight="1" thickBot="1">
      <c r="A200" s="138"/>
      <c r="B200" s="155"/>
      <c r="C200" s="140"/>
      <c r="D200" s="103" t="s">
        <v>6</v>
      </c>
      <c r="E200" s="84"/>
      <c r="F200" s="328">
        <f>October!F200</f>
        <v>0</v>
      </c>
      <c r="G200" s="136">
        <f>E200+October!E200+November!E200+December!E200+January!E200+February!E200+March!E200+April!E200+May!E200+June!E200</f>
        <v>0</v>
      </c>
      <c r="H200" s="137">
        <f t="shared" si="24"/>
        <v>0</v>
      </c>
      <c r="I200" s="30"/>
      <c r="J200" s="30"/>
      <c r="K200" s="30"/>
      <c r="L200" s="30"/>
      <c r="M200" s="30"/>
      <c r="N200" s="30"/>
      <c r="O200" s="30"/>
      <c r="P200" s="30"/>
      <c r="Q200" s="30"/>
      <c r="R200" s="30"/>
      <c r="S200" s="30"/>
      <c r="T200" s="30"/>
      <c r="U200" s="30"/>
      <c r="V200" s="30"/>
      <c r="W200" s="30"/>
      <c r="X200" s="30"/>
      <c r="Y200" s="30"/>
      <c r="Z200" s="30"/>
      <c r="AA200" s="30"/>
    </row>
    <row r="201" spans="1:27"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c r="I201" s="30"/>
      <c r="J201" s="30"/>
      <c r="K201" s="30"/>
      <c r="L201" s="30"/>
      <c r="M201" s="30"/>
      <c r="N201" s="30"/>
      <c r="O201" s="30"/>
      <c r="P201" s="30"/>
      <c r="Q201" s="30"/>
      <c r="R201" s="30"/>
      <c r="S201" s="30"/>
      <c r="T201" s="30"/>
      <c r="U201" s="30"/>
      <c r="V201" s="30"/>
      <c r="W201" s="30"/>
      <c r="X201" s="30"/>
      <c r="Y201" s="30"/>
      <c r="Z201" s="30"/>
      <c r="AA201" s="30"/>
    </row>
    <row r="202" spans="1:27" ht="20.100000000000001" customHeight="1" thickTop="1" thickBot="1">
      <c r="A202" s="146"/>
      <c r="B202" s="147"/>
      <c r="C202" s="148"/>
      <c r="D202" s="158" t="s">
        <v>55</v>
      </c>
      <c r="E202" s="90">
        <f t="shared" si="25"/>
        <v>0</v>
      </c>
      <c r="F202" s="90">
        <f t="shared" si="25"/>
        <v>0</v>
      </c>
      <c r="G202" s="90">
        <f t="shared" si="25"/>
        <v>0</v>
      </c>
      <c r="H202" s="159">
        <f t="shared" si="25"/>
        <v>0</v>
      </c>
      <c r="I202" s="30"/>
      <c r="J202" s="30"/>
      <c r="K202" s="30"/>
      <c r="L202" s="30"/>
      <c r="M202" s="30"/>
      <c r="N202" s="30"/>
      <c r="O202" s="30"/>
      <c r="P202" s="30"/>
      <c r="Q202" s="30"/>
      <c r="R202" s="30"/>
      <c r="S202" s="30"/>
      <c r="T202" s="30"/>
      <c r="U202" s="30"/>
      <c r="V202" s="30"/>
      <c r="W202" s="30"/>
      <c r="X202" s="30"/>
      <c r="Y202" s="30"/>
      <c r="Z202" s="30"/>
      <c r="AA202" s="30"/>
    </row>
    <row r="203" spans="1:27" ht="20.100000000000001" customHeight="1" thickTop="1" thickBot="1">
      <c r="A203" s="93"/>
      <c r="B203" s="93"/>
      <c r="C203" s="93"/>
      <c r="D203" s="93"/>
      <c r="E203" s="93"/>
      <c r="F203" s="166"/>
      <c r="G203" s="166"/>
      <c r="H203" s="166"/>
      <c r="I203" s="30"/>
      <c r="J203" s="30"/>
      <c r="K203" s="30"/>
      <c r="L203" s="30"/>
      <c r="M203" s="30"/>
      <c r="N203" s="30"/>
      <c r="O203" s="30"/>
      <c r="P203" s="30"/>
      <c r="Q203" s="30"/>
      <c r="R203" s="30"/>
      <c r="S203" s="30"/>
      <c r="T203" s="30"/>
      <c r="U203" s="30"/>
      <c r="V203" s="30"/>
      <c r="W203" s="30"/>
      <c r="X203" s="30"/>
      <c r="Y203" s="30"/>
      <c r="Z203" s="30"/>
      <c r="AA203" s="30"/>
    </row>
    <row r="204" spans="1:27" ht="20.100000000000001" customHeight="1" thickTop="1" thickBot="1">
      <c r="A204" s="161" t="s">
        <v>61</v>
      </c>
      <c r="B204" s="162"/>
      <c r="C204" s="162"/>
      <c r="D204" s="131"/>
      <c r="E204" s="92" t="s">
        <v>0</v>
      </c>
      <c r="F204" s="88" t="s">
        <v>1</v>
      </c>
      <c r="G204" s="132" t="s">
        <v>2</v>
      </c>
      <c r="H204" s="133" t="s">
        <v>3</v>
      </c>
      <c r="I204" s="30"/>
      <c r="J204" s="30"/>
      <c r="K204" s="30"/>
      <c r="L204" s="30"/>
      <c r="M204" s="30"/>
      <c r="N204" s="30"/>
      <c r="O204" s="30"/>
      <c r="P204" s="30"/>
      <c r="Q204" s="30"/>
      <c r="R204" s="30"/>
      <c r="S204" s="30"/>
      <c r="T204" s="30"/>
      <c r="U204" s="30"/>
      <c r="V204" s="30"/>
      <c r="W204" s="30"/>
      <c r="X204" s="30"/>
      <c r="Y204" s="30"/>
      <c r="Z204" s="30"/>
      <c r="AA204" s="30"/>
    </row>
    <row r="205" spans="1:27" ht="20.100000000000001" customHeight="1" thickTop="1">
      <c r="A205" s="134"/>
      <c r="B205" s="135"/>
      <c r="C205" s="135"/>
      <c r="D205" s="97" t="s">
        <v>4</v>
      </c>
      <c r="E205" s="82"/>
      <c r="F205" s="328">
        <f>October!F205</f>
        <v>0</v>
      </c>
      <c r="G205" s="136">
        <f>E205+October!E205+November!E205+December!E205+January!E205+February!E205+March!E205+April!E205+May!E205+June!E205</f>
        <v>0</v>
      </c>
      <c r="H205" s="137">
        <f t="shared" ref="H205:H214" si="26">F205-G205</f>
        <v>0</v>
      </c>
      <c r="I205" s="30"/>
      <c r="J205" s="30"/>
      <c r="K205" s="30"/>
      <c r="L205" s="30"/>
      <c r="M205" s="30"/>
      <c r="N205" s="30"/>
      <c r="O205" s="30"/>
      <c r="P205" s="30"/>
      <c r="Q205" s="30"/>
      <c r="R205" s="30"/>
      <c r="S205" s="30"/>
      <c r="T205" s="30"/>
      <c r="U205" s="30"/>
      <c r="V205" s="30"/>
      <c r="W205" s="30"/>
      <c r="X205" s="30"/>
      <c r="Y205" s="30"/>
      <c r="Z205" s="30"/>
      <c r="AA205" s="30"/>
    </row>
    <row r="206" spans="1:27" ht="20.100000000000001" customHeight="1" thickBot="1">
      <c r="A206" s="138"/>
      <c r="B206" s="155"/>
      <c r="C206" s="140"/>
      <c r="D206" s="103" t="s">
        <v>6</v>
      </c>
      <c r="E206" s="84"/>
      <c r="F206" s="328">
        <f>October!F206</f>
        <v>0</v>
      </c>
      <c r="G206" s="136">
        <f>E206+October!E206+November!E206+December!E206+January!E206+February!E206+March!E206+April!E206+May!E206+June!E206</f>
        <v>0</v>
      </c>
      <c r="H206" s="275">
        <f t="shared" si="26"/>
        <v>0</v>
      </c>
      <c r="I206" s="30"/>
      <c r="J206" s="30"/>
      <c r="K206" s="30"/>
      <c r="L206" s="30"/>
      <c r="M206" s="30"/>
      <c r="N206" s="30"/>
      <c r="O206" s="30"/>
      <c r="P206" s="30"/>
      <c r="Q206" s="30"/>
      <c r="R206" s="30"/>
      <c r="S206" s="30"/>
      <c r="T206" s="30"/>
      <c r="U206" s="30"/>
      <c r="V206" s="30"/>
      <c r="W206" s="30"/>
      <c r="X206" s="30"/>
      <c r="Y206" s="30"/>
      <c r="Z206" s="30"/>
      <c r="AA206" s="30"/>
    </row>
    <row r="207" spans="1:27" ht="20.100000000000001" customHeight="1" thickTop="1">
      <c r="A207" s="141"/>
      <c r="B207" s="142"/>
      <c r="C207" s="142"/>
      <c r="D207" s="109" t="s">
        <v>4</v>
      </c>
      <c r="E207" s="82"/>
      <c r="F207" s="328">
        <f>October!F207</f>
        <v>0</v>
      </c>
      <c r="G207" s="136">
        <f>E207+October!E207+November!E207+December!E207+January!E207+February!E207+March!E207+April!E207+May!E207+June!E207</f>
        <v>0</v>
      </c>
      <c r="H207" s="275">
        <f t="shared" si="26"/>
        <v>0</v>
      </c>
      <c r="I207" s="30"/>
      <c r="J207" s="30"/>
      <c r="K207" s="30"/>
      <c r="L207" s="30"/>
      <c r="M207" s="30"/>
      <c r="N207" s="30"/>
      <c r="O207" s="30"/>
      <c r="P207" s="30"/>
      <c r="Q207" s="30"/>
      <c r="R207" s="30"/>
      <c r="S207" s="30"/>
      <c r="T207" s="30"/>
      <c r="U207" s="30"/>
      <c r="V207" s="30"/>
      <c r="W207" s="30"/>
      <c r="X207" s="30"/>
      <c r="Y207" s="30"/>
      <c r="Z207" s="30"/>
      <c r="AA207" s="30"/>
    </row>
    <row r="208" spans="1:27" ht="20.100000000000001" customHeight="1" thickBot="1">
      <c r="A208" s="138"/>
      <c r="B208" s="155"/>
      <c r="C208" s="140"/>
      <c r="D208" s="103" t="s">
        <v>6</v>
      </c>
      <c r="E208" s="84"/>
      <c r="F208" s="328">
        <f>October!F208</f>
        <v>0</v>
      </c>
      <c r="G208" s="136">
        <f>E208+October!E208+November!E208+December!E208+January!E208+February!E208+March!E208+April!E208+May!E208+June!E208</f>
        <v>0</v>
      </c>
      <c r="H208" s="275">
        <f t="shared" si="26"/>
        <v>0</v>
      </c>
      <c r="I208" s="30"/>
      <c r="J208" s="30"/>
      <c r="K208" s="30"/>
      <c r="L208" s="30"/>
      <c r="M208" s="30"/>
      <c r="N208" s="30"/>
      <c r="O208" s="30"/>
      <c r="P208" s="30"/>
      <c r="Q208" s="30"/>
      <c r="R208" s="30"/>
      <c r="S208" s="30"/>
      <c r="T208" s="30"/>
      <c r="U208" s="30"/>
      <c r="V208" s="30"/>
      <c r="W208" s="30"/>
      <c r="X208" s="30"/>
      <c r="Y208" s="30"/>
      <c r="Z208" s="30"/>
      <c r="AA208" s="30"/>
    </row>
    <row r="209" spans="1:27" ht="20.100000000000001" customHeight="1" thickTop="1">
      <c r="A209" s="141"/>
      <c r="B209" s="142"/>
      <c r="C209" s="142"/>
      <c r="D209" s="109" t="s">
        <v>4</v>
      </c>
      <c r="E209" s="82"/>
      <c r="F209" s="328">
        <f>October!F209</f>
        <v>0</v>
      </c>
      <c r="G209" s="136">
        <f>E209+October!E209+November!E209+December!E209+January!E209+February!E209+March!E209+April!E209+May!E209+June!E209</f>
        <v>0</v>
      </c>
      <c r="H209" s="275">
        <f t="shared" si="26"/>
        <v>0</v>
      </c>
      <c r="I209" s="30"/>
      <c r="J209" s="30"/>
      <c r="K209" s="30"/>
      <c r="L209" s="30"/>
      <c r="M209" s="30"/>
      <c r="N209" s="30"/>
      <c r="O209" s="30"/>
      <c r="P209" s="30"/>
      <c r="Q209" s="30"/>
      <c r="R209" s="30"/>
      <c r="S209" s="30"/>
      <c r="T209" s="30"/>
      <c r="U209" s="30"/>
      <c r="V209" s="30"/>
      <c r="W209" s="30"/>
      <c r="X209" s="30"/>
      <c r="Y209" s="30"/>
      <c r="Z209" s="30"/>
      <c r="AA209" s="30"/>
    </row>
    <row r="210" spans="1:27" ht="20.100000000000001" customHeight="1" thickBot="1">
      <c r="A210" s="138"/>
      <c r="B210" s="155"/>
      <c r="C210" s="140"/>
      <c r="D210" s="103" t="s">
        <v>6</v>
      </c>
      <c r="E210" s="84"/>
      <c r="F210" s="328">
        <f>October!F210</f>
        <v>0</v>
      </c>
      <c r="G210" s="136">
        <f>E210+October!E210+November!E210+December!E210+January!E210+February!E210+March!E210+April!E210+May!E210+June!E210</f>
        <v>0</v>
      </c>
      <c r="H210" s="275">
        <f t="shared" si="26"/>
        <v>0</v>
      </c>
    </row>
    <row r="211" spans="1:27" ht="20.100000000000001" customHeight="1" thickTop="1">
      <c r="A211" s="141"/>
      <c r="B211" s="142"/>
      <c r="C211" s="142"/>
      <c r="D211" s="109" t="s">
        <v>4</v>
      </c>
      <c r="E211" s="82"/>
      <c r="F211" s="328">
        <f>October!F211</f>
        <v>0</v>
      </c>
      <c r="G211" s="136">
        <f>E211+October!E211+November!E211+December!E211+January!E211+February!E211+March!E211+April!E211+May!E211+June!E211</f>
        <v>0</v>
      </c>
      <c r="H211" s="275">
        <f t="shared" si="26"/>
        <v>0</v>
      </c>
    </row>
    <row r="212" spans="1:27" ht="20.100000000000001" customHeight="1" thickBot="1">
      <c r="A212" s="138"/>
      <c r="B212" s="155"/>
      <c r="C212" s="140"/>
      <c r="D212" s="103" t="s">
        <v>6</v>
      </c>
      <c r="E212" s="84"/>
      <c r="F212" s="328">
        <f>October!F212</f>
        <v>0</v>
      </c>
      <c r="G212" s="136">
        <f>E212+October!E212+November!E212+December!E212+January!E212+February!E212+March!E212+April!E212+May!E212+June!E212</f>
        <v>0</v>
      </c>
      <c r="H212" s="275">
        <f t="shared" si="26"/>
        <v>0</v>
      </c>
    </row>
    <row r="213" spans="1:27" ht="20.100000000000001" customHeight="1" thickTop="1">
      <c r="A213" s="141"/>
      <c r="B213" s="142"/>
      <c r="C213" s="142"/>
      <c r="D213" s="109" t="s">
        <v>4</v>
      </c>
      <c r="E213" s="82"/>
      <c r="F213" s="328">
        <f>October!F213</f>
        <v>0</v>
      </c>
      <c r="G213" s="136">
        <f>E213+October!E213+November!E213+December!E213+January!E213+February!E213+March!E213+April!E213+May!E213+June!E213</f>
        <v>0</v>
      </c>
      <c r="H213" s="275">
        <f t="shared" si="26"/>
        <v>0</v>
      </c>
    </row>
    <row r="214" spans="1:27" ht="20.100000000000001" customHeight="1" thickBot="1">
      <c r="A214" s="138"/>
      <c r="B214" s="155"/>
      <c r="C214" s="140"/>
      <c r="D214" s="103" t="s">
        <v>6</v>
      </c>
      <c r="E214" s="84"/>
      <c r="F214" s="328">
        <f>October!F214</f>
        <v>0</v>
      </c>
      <c r="G214" s="136">
        <f>E214+October!E214+November!E214+December!E214+January!E214+February!E214+March!E214+April!E214+May!E214+June!E214</f>
        <v>0</v>
      </c>
      <c r="H214" s="163">
        <f t="shared" si="26"/>
        <v>0</v>
      </c>
    </row>
    <row r="215" spans="1:27"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27" ht="20.100000000000001" customHeight="1" thickTop="1" thickBot="1">
      <c r="A216" s="298"/>
      <c r="B216" s="152"/>
      <c r="C216" s="165"/>
      <c r="D216" s="158" t="s">
        <v>55</v>
      </c>
      <c r="E216" s="90">
        <f t="shared" si="27"/>
        <v>0</v>
      </c>
      <c r="F216" s="90">
        <f t="shared" si="27"/>
        <v>0</v>
      </c>
      <c r="G216" s="90">
        <f t="shared" si="27"/>
        <v>0</v>
      </c>
      <c r="H216" s="159">
        <f t="shared" si="27"/>
        <v>0</v>
      </c>
    </row>
    <row r="217" spans="1:27" ht="18" customHeight="1" thickTop="1">
      <c r="A217" s="167" t="s">
        <v>9</v>
      </c>
      <c r="B217" s="168"/>
      <c r="C217" s="169"/>
      <c r="D217" s="169"/>
      <c r="E217" s="169"/>
      <c r="F217" s="168"/>
      <c r="G217" s="168"/>
      <c r="H217" s="254"/>
    </row>
    <row r="218" spans="1:27" ht="18" customHeight="1">
      <c r="A218" s="145"/>
      <c r="B218" s="144"/>
      <c r="C218" s="144"/>
      <c r="D218" s="144"/>
      <c r="E218" s="144"/>
      <c r="F218" s="128"/>
      <c r="G218" s="128"/>
      <c r="H218" s="255"/>
    </row>
    <row r="219" spans="1:27" ht="18" customHeight="1">
      <c r="A219" s="145"/>
      <c r="B219" s="144"/>
      <c r="C219" s="144"/>
      <c r="D219" s="144"/>
      <c r="E219" s="144"/>
      <c r="F219" s="128"/>
      <c r="G219" s="128"/>
      <c r="H219" s="255"/>
    </row>
    <row r="220" spans="1:27" ht="18" customHeight="1">
      <c r="A220" s="145"/>
      <c r="B220" s="144"/>
      <c r="C220" s="144"/>
      <c r="D220" s="144"/>
      <c r="E220" s="144"/>
      <c r="F220" s="128"/>
      <c r="G220" s="128"/>
      <c r="H220" s="255"/>
    </row>
    <row r="221" spans="1:27" ht="18" customHeight="1" thickBot="1">
      <c r="A221" s="138"/>
      <c r="B221" s="140"/>
      <c r="C221" s="140"/>
      <c r="D221" s="140"/>
      <c r="E221" s="140"/>
      <c r="F221" s="256"/>
      <c r="G221" s="256"/>
      <c r="H221" s="257"/>
    </row>
    <row r="222" spans="1:27" ht="18" customHeight="1" thickTop="1" thickBot="1">
      <c r="A222" s="166"/>
      <c r="B222" s="166"/>
      <c r="C222" s="166"/>
      <c r="D222" s="166"/>
      <c r="E222" s="166"/>
      <c r="F222" s="166"/>
      <c r="G222" s="166"/>
      <c r="H222" s="166"/>
    </row>
    <row r="223" spans="1:27" ht="18" customHeight="1" thickTop="1" thickBot="1">
      <c r="A223" s="384" t="s">
        <v>13</v>
      </c>
      <c r="B223" s="385"/>
      <c r="C223" s="385"/>
      <c r="D223" s="386"/>
      <c r="E223" s="88" t="s">
        <v>0</v>
      </c>
      <c r="F223" s="88" t="s">
        <v>1</v>
      </c>
      <c r="G223" s="88" t="s">
        <v>2</v>
      </c>
      <c r="H223" s="170" t="s">
        <v>3</v>
      </c>
    </row>
    <row r="224" spans="1:27"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5:D5"/>
    <mergeCell ref="E5:H5"/>
    <mergeCell ref="A1:B3"/>
    <mergeCell ref="C1:H1"/>
    <mergeCell ref="M1:P1"/>
    <mergeCell ref="C2:H2"/>
    <mergeCell ref="C3:H3"/>
    <mergeCell ref="A6:H6"/>
    <mergeCell ref="A7:H7"/>
    <mergeCell ref="A8:D8"/>
    <mergeCell ref="E8:H8"/>
    <mergeCell ref="A9:D9"/>
    <mergeCell ref="E9:H9"/>
    <mergeCell ref="A223:D223"/>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12.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269"/>
      <c r="N2" s="269"/>
      <c r="O2" s="269"/>
      <c r="P2" s="269"/>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269"/>
      <c r="N3" s="269"/>
      <c r="O3" s="269"/>
      <c r="P3" s="269"/>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269"/>
      <c r="N4" s="269"/>
      <c r="O4" s="269"/>
      <c r="P4" s="269"/>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269"/>
      <c r="N5" s="269"/>
      <c r="O5" s="269"/>
      <c r="P5" s="269"/>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269"/>
      <c r="N6" s="269"/>
      <c r="O6" s="269"/>
      <c r="P6" s="269"/>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269"/>
      <c r="N7" s="269"/>
      <c r="O7" s="269"/>
      <c r="P7" s="269"/>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269"/>
      <c r="N8" s="269"/>
      <c r="O8" s="269"/>
      <c r="P8" s="269"/>
      <c r="Q8" s="30"/>
      <c r="R8" s="30"/>
      <c r="S8" s="30"/>
      <c r="T8" s="30"/>
      <c r="U8" s="30"/>
      <c r="V8" s="30"/>
      <c r="W8" s="30"/>
      <c r="X8" s="30"/>
      <c r="Y8" s="30"/>
      <c r="Z8" s="30"/>
      <c r="AA8" s="30"/>
    </row>
    <row r="9" spans="1:27" ht="20.100000000000001" customHeight="1">
      <c r="A9" s="379" t="s">
        <v>119</v>
      </c>
      <c r="B9" s="380"/>
      <c r="C9" s="380"/>
      <c r="D9" s="381"/>
      <c r="E9" s="382"/>
      <c r="F9" s="375"/>
      <c r="G9" s="375"/>
      <c r="H9" s="383"/>
      <c r="I9" s="4"/>
      <c r="J9" s="4"/>
      <c r="K9" s="4"/>
      <c r="L9" s="4"/>
      <c r="M9" s="269"/>
      <c r="N9" s="269"/>
      <c r="O9" s="269"/>
      <c r="P9" s="269"/>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269"/>
      <c r="N10" s="269"/>
      <c r="O10" s="269"/>
      <c r="P10" s="269"/>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269"/>
      <c r="N11" s="269"/>
      <c r="O11" s="269"/>
      <c r="P11" s="269"/>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269"/>
      <c r="N12" s="269"/>
      <c r="O12" s="269"/>
      <c r="P12" s="269"/>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269"/>
      <c r="N13" s="269"/>
      <c r="O13" s="269"/>
      <c r="P13" s="269"/>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269"/>
      <c r="N14" s="269"/>
      <c r="O14" s="269"/>
      <c r="P14" s="269"/>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269"/>
      <c r="N16" s="269"/>
      <c r="O16" s="269"/>
      <c r="P16" s="269"/>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271"/>
      <c r="N18" s="271"/>
      <c r="O18" s="271"/>
      <c r="P18" s="271"/>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272"/>
      <c r="L24" s="272"/>
      <c r="M24" s="272"/>
      <c r="N24" s="272"/>
      <c r="O24" s="272"/>
      <c r="P24" s="272"/>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270"/>
      <c r="J32" s="270"/>
      <c r="K32" s="270"/>
      <c r="L32" s="270"/>
      <c r="M32" s="270"/>
      <c r="N32" s="270"/>
      <c r="O32" s="270"/>
      <c r="P32" s="270"/>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270"/>
      <c r="J33" s="270"/>
      <c r="K33" s="270"/>
      <c r="L33" s="270"/>
      <c r="M33" s="270"/>
      <c r="N33" s="270"/>
      <c r="O33" s="270"/>
      <c r="P33" s="270"/>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270"/>
      <c r="J34" s="270"/>
      <c r="K34" s="270"/>
      <c r="L34" s="270"/>
      <c r="M34" s="270"/>
      <c r="N34" s="270"/>
      <c r="O34" s="270"/>
      <c r="P34" s="270"/>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270"/>
      <c r="J35" s="270"/>
      <c r="K35" s="270"/>
      <c r="L35" s="270"/>
      <c r="M35" s="270"/>
      <c r="N35" s="270"/>
      <c r="O35" s="270"/>
      <c r="P35" s="270"/>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270"/>
      <c r="J36" s="270"/>
      <c r="K36" s="270"/>
      <c r="L36" s="270"/>
      <c r="M36" s="270"/>
      <c r="N36" s="270"/>
      <c r="O36" s="270"/>
      <c r="P36" s="270"/>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270"/>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272"/>
      <c r="M39" s="272"/>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E40+October!E40+November!E40+December!E40+January!E40+February!E40+March!E40+April!E40+May!E40+June!E40+July!E40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E41+October!E41+November!E41+December!E41+January!E41+February!E41+March!E41+April!E41+May!E41+June!E41+July!E41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E42+October!E42+November!E42+December!E42+January!E42+February!E42+March!E42+April!E42+May!E42+June!E42+July!E42</f>
        <v>0</v>
      </c>
      <c r="H42" s="137">
        <f t="shared" si="9"/>
        <v>0</v>
      </c>
      <c r="I42" s="270"/>
      <c r="J42" s="270"/>
      <c r="K42" s="270"/>
      <c r="L42" s="270"/>
      <c r="M42" s="270"/>
      <c r="N42" s="270"/>
      <c r="O42" s="270"/>
      <c r="P42" s="270"/>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E43+October!E43+November!E43+December!E43+January!E43+February!E43+March!E43+April!E43+May!E43+June!E43+July!E43</f>
        <v>0</v>
      </c>
      <c r="H43" s="137">
        <f t="shared" si="9"/>
        <v>0</v>
      </c>
      <c r="I43" s="270"/>
      <c r="J43" s="270"/>
      <c r="K43" s="270"/>
      <c r="L43" s="270"/>
      <c r="M43" s="270"/>
      <c r="N43" s="270"/>
      <c r="O43" s="270"/>
      <c r="P43" s="270"/>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E44+October!E44+November!E44+December!E44+January!E44+February!E44+March!E44+April!E44+May!E44+June!E44+July!E44</f>
        <v>0</v>
      </c>
      <c r="H44" s="137">
        <f t="shared" si="9"/>
        <v>0</v>
      </c>
      <c r="I44" s="270"/>
      <c r="J44" s="270"/>
      <c r="K44" s="270"/>
      <c r="L44" s="270"/>
      <c r="M44" s="270"/>
      <c r="N44" s="270"/>
      <c r="O44" s="270"/>
      <c r="P44" s="270"/>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E45+October!E45+November!E45+December!E45+January!E45+February!E45+March!E45+April!E45+May!E45+June!E45+July!E45</f>
        <v>0</v>
      </c>
      <c r="H45" s="137">
        <f t="shared" si="9"/>
        <v>0</v>
      </c>
      <c r="I45" s="2"/>
      <c r="J45" s="2"/>
      <c r="K45" s="2"/>
      <c r="L45" s="2"/>
      <c r="M45" s="2"/>
      <c r="N45" s="2"/>
      <c r="O45" s="270"/>
      <c r="P45" s="270"/>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E46+October!E46+November!E46+December!E46+January!E46+February!E46+March!E46+April!E46+May!E46+June!E46+July!E46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E47+October!E47+November!E47+December!E47+January!E47+February!E47+March!E47+April!E47+May!E47+June!E47+July!E47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E48+October!E48+November!E48+December!E48+January!E48+February!E48+March!E48+April!E48+May!E48+June!E48+July!E48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E49+October!E49+November!E49+December!E49+January!E49+February!E49+March!E49+April!E49+May!E49+June!E49+July!E49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E50+October!E50+November!E50+December!E50+January!E50+February!E50+March!E50+April!E50+May!E50+June!E50+July!E50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E51+October!E51+November!E51+December!E51+January!E51+February!E51+March!E51+April!E51+May!E51+June!E51+July!E51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E52+October!E52+November!E52+December!E52+January!E52+February!E52+March!E52+April!E52+May!E52+June!E52+July!E52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E53+October!E53+November!E53+December!E53+January!E53+February!E53+March!E53+April!E53+May!E53+June!E53+July!E53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E54+October!E54+November!E54+December!E54+January!E54+February!E54+March!E54+April!E54+May!E54+June!E54+July!E54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E55+October!E55+November!E55+December!E55+January!E55+February!E55+March!E55+April!E55+May!E55+June!E55+July!E55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E56+October!E56+November!E56+December!E56+January!E56+February!E56+March!E56+April!E56+May!E56+June!E56+July!E56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E57+October!E57+November!E57+December!E57+January!E57+February!E57+March!E57+April!E57+May!E57+June!E57+July!E57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E58+October!E58+November!E58+December!E58+January!E58+February!E58+March!E58+April!E58+May!E58+June!E58+July!E58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E59+October!E59+November!E59+December!E59+January!E59+February!E59+March!E59+April!E59+May!E59+June!E59+July!E59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E60+October!E60+November!E60+December!E60+January!E60+February!E60+March!E60+April!E60+May!E60+June!E60+July!E60</f>
        <v>0</v>
      </c>
      <c r="H60" s="137">
        <f t="shared" si="9"/>
        <v>0</v>
      </c>
      <c r="I60" s="19"/>
      <c r="J60" s="19"/>
      <c r="K60" s="19"/>
      <c r="L60" s="19"/>
      <c r="M60" s="19"/>
      <c r="N60" s="19"/>
      <c r="O60" s="10"/>
      <c r="P60" s="272"/>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E61+October!E61+November!E61+December!E61+January!E61+February!E61+March!E61+April!E61+May!E61+June!E61+July!E61</f>
        <v>0</v>
      </c>
      <c r="H61" s="137">
        <f t="shared" si="9"/>
        <v>0</v>
      </c>
      <c r="I61" s="19"/>
      <c r="J61" s="19"/>
      <c r="K61" s="19"/>
      <c r="L61" s="19"/>
      <c r="M61" s="19"/>
      <c r="N61" s="19"/>
      <c r="O61" s="10"/>
      <c r="P61" s="272"/>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E62+October!E62+November!E62+December!E62+January!E62+February!E62+March!E62+April!E62+May!E62+June!E62+July!E62</f>
        <v>0</v>
      </c>
      <c r="H62" s="137">
        <f t="shared" si="9"/>
        <v>0</v>
      </c>
      <c r="I62" s="19"/>
      <c r="J62" s="19"/>
      <c r="K62" s="19"/>
      <c r="L62" s="19"/>
      <c r="M62" s="19"/>
      <c r="N62" s="19"/>
      <c r="O62" s="10"/>
      <c r="P62" s="272"/>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E63+October!E63+November!E63+December!E63+January!E63+February!E63+March!E63+April!E63+May!E63+June!E63+July!E63</f>
        <v>0</v>
      </c>
      <c r="H63" s="137">
        <f t="shared" si="9"/>
        <v>0</v>
      </c>
      <c r="I63" s="20"/>
      <c r="J63" s="20"/>
      <c r="K63" s="20"/>
      <c r="L63" s="20"/>
      <c r="M63" s="20"/>
      <c r="N63" s="20"/>
      <c r="O63" s="20"/>
      <c r="P63" s="20"/>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E64+October!E64+November!E64+December!E64+January!E64+February!E64+March!E64+April!E64+May!E64+June!E64+July!E64</f>
        <v>0</v>
      </c>
      <c r="H64" s="137">
        <f t="shared" si="9"/>
        <v>0</v>
      </c>
      <c r="I64" s="20"/>
      <c r="J64" s="20"/>
      <c r="K64" s="20"/>
      <c r="L64" s="20"/>
      <c r="M64" s="20"/>
      <c r="N64" s="20"/>
      <c r="O64" s="20"/>
      <c r="P64" s="20"/>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E65+October!E65+November!E65+December!E65+January!E65+February!E65+March!E65+April!E65+May!E65+June!E65+July!E65</f>
        <v>0</v>
      </c>
      <c r="H65" s="137">
        <f t="shared" si="9"/>
        <v>0</v>
      </c>
      <c r="I65" s="20"/>
      <c r="J65" s="20"/>
      <c r="K65" s="20"/>
      <c r="L65" s="20"/>
      <c r="M65" s="20"/>
      <c r="N65" s="20"/>
      <c r="O65" s="20"/>
      <c r="P65" s="20"/>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E66+October!E66+November!E66+December!E66+January!E66+February!E66+March!E66+April!E66+May!E66+June!E66+July!E66</f>
        <v>0</v>
      </c>
      <c r="H66" s="137">
        <f t="shared" si="9"/>
        <v>0</v>
      </c>
      <c r="I66" s="20"/>
      <c r="J66" s="20"/>
      <c r="K66" s="20"/>
      <c r="L66" s="20"/>
      <c r="M66" s="20"/>
      <c r="N66" s="20"/>
      <c r="O66" s="20"/>
      <c r="P66" s="20"/>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E67+October!E67+November!E67+December!E67+January!E67+February!E67+March!E67+April!E67+May!E67+June!E67+July!E67</f>
        <v>0</v>
      </c>
      <c r="H67" s="137">
        <f t="shared" si="9"/>
        <v>0</v>
      </c>
      <c r="I67" s="20"/>
      <c r="J67" s="20"/>
      <c r="K67" s="20"/>
      <c r="L67" s="20"/>
      <c r="M67" s="20"/>
      <c r="N67" s="20"/>
      <c r="O67" s="20"/>
      <c r="P67" s="20"/>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E68+October!E68+November!E68+December!E68+January!E68+February!E68+March!E68+April!E68+May!E68+June!E68+July!E68</f>
        <v>0</v>
      </c>
      <c r="H68" s="137">
        <f t="shared" si="9"/>
        <v>0</v>
      </c>
      <c r="I68" s="20"/>
      <c r="J68" s="20"/>
      <c r="K68" s="20"/>
      <c r="L68" s="20"/>
      <c r="M68" s="20"/>
      <c r="N68" s="20"/>
      <c r="O68" s="20"/>
      <c r="P68" s="20"/>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E69+October!E69+November!E69+December!E69+January!E69+February!E69+March!E69+April!E69+May!E69+June!E69+July!E69</f>
        <v>0</v>
      </c>
      <c r="H69" s="137">
        <f t="shared" si="9"/>
        <v>0</v>
      </c>
      <c r="I69" s="20"/>
      <c r="J69" s="20"/>
      <c r="K69" s="20"/>
      <c r="L69" s="20"/>
      <c r="M69" s="20"/>
      <c r="N69" s="20"/>
      <c r="O69" s="20"/>
      <c r="P69" s="20"/>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E70+October!E70+November!E70+December!E70+January!E70+February!E70+March!E70+April!E70+May!E70+June!E70+July!E70</f>
        <v>0</v>
      </c>
      <c r="H70" s="137">
        <f t="shared" si="9"/>
        <v>0</v>
      </c>
      <c r="I70" s="20"/>
      <c r="J70" s="20"/>
      <c r="K70" s="20"/>
      <c r="L70" s="20"/>
      <c r="M70" s="20"/>
      <c r="N70" s="20"/>
      <c r="O70" s="20"/>
      <c r="P70" s="20"/>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E71+October!E71+November!E71+December!E71+January!E71+February!E71+March!E71+April!E71+May!E71+June!E71+July!E71</f>
        <v>0</v>
      </c>
      <c r="H71" s="137">
        <f t="shared" si="9"/>
        <v>0</v>
      </c>
      <c r="I71" s="20"/>
      <c r="J71" s="20"/>
      <c r="K71" s="20"/>
      <c r="L71" s="20"/>
      <c r="M71" s="20"/>
      <c r="N71" s="20"/>
      <c r="O71" s="20"/>
      <c r="P71" s="20"/>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E72+October!E72+November!E72+December!E72+January!E72+February!E72+March!E72+April!E72+May!E72+June!E72+July!E72</f>
        <v>0</v>
      </c>
      <c r="H72" s="137">
        <f t="shared" si="9"/>
        <v>0</v>
      </c>
      <c r="I72" s="20"/>
      <c r="J72" s="20"/>
      <c r="K72" s="20"/>
      <c r="L72" s="20"/>
      <c r="M72" s="20"/>
      <c r="N72" s="20"/>
      <c r="O72" s="20"/>
      <c r="P72" s="20"/>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E73+October!E73+November!E73+December!E73+January!E73+February!E73+March!E73+April!E73+May!E73+June!E73+July!E73</f>
        <v>0</v>
      </c>
      <c r="H73" s="137">
        <f t="shared" si="9"/>
        <v>0</v>
      </c>
      <c r="I73" s="20"/>
      <c r="J73" s="20"/>
      <c r="K73" s="20"/>
      <c r="L73" s="20"/>
      <c r="M73" s="20"/>
      <c r="N73" s="20"/>
      <c r="O73" s="20"/>
      <c r="P73" s="20"/>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E74+October!E74+November!E74+December!E74+January!E74+February!E74+March!E74+April!E74+May!E74+June!E74+July!E74</f>
        <v>0</v>
      </c>
      <c r="H74" s="137">
        <f t="shared" si="9"/>
        <v>0</v>
      </c>
      <c r="I74" s="21"/>
      <c r="J74" s="21"/>
      <c r="K74" s="21"/>
      <c r="L74" s="21"/>
      <c r="M74" s="21"/>
      <c r="N74" s="21"/>
      <c r="O74" s="21"/>
      <c r="P74" s="21"/>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E75+October!E75+November!E75+December!E75+January!E75+February!E75+March!E75+April!E75+May!E75+June!E75+July!E75</f>
        <v>0</v>
      </c>
      <c r="H75" s="137">
        <f t="shared" si="9"/>
        <v>0</v>
      </c>
      <c r="I75" s="22"/>
      <c r="J75" s="22"/>
      <c r="K75" s="22"/>
      <c r="L75" s="22"/>
      <c r="M75" s="22"/>
      <c r="N75" s="22"/>
      <c r="O75" s="22"/>
      <c r="P75" s="22"/>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22"/>
      <c r="J76" s="22"/>
      <c r="K76" s="22"/>
      <c r="L76" s="22"/>
      <c r="M76" s="22"/>
      <c r="N76" s="22"/>
      <c r="O76" s="22"/>
      <c r="P76" s="22"/>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22"/>
      <c r="J77" s="22"/>
      <c r="K77" s="22"/>
      <c r="L77" s="22"/>
      <c r="M77" s="22"/>
      <c r="N77" s="22"/>
      <c r="O77" s="22"/>
      <c r="P77" s="22"/>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3"/>
      <c r="J78" s="23"/>
      <c r="K78" s="23"/>
      <c r="L78" s="23"/>
      <c r="M78" s="23"/>
      <c r="N78" s="23"/>
      <c r="O78" s="23"/>
      <c r="P78" s="23"/>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24"/>
      <c r="J79" s="24"/>
      <c r="K79" s="24"/>
      <c r="L79" s="24"/>
      <c r="M79" s="24"/>
      <c r="N79" s="24"/>
      <c r="O79" s="24"/>
      <c r="P79" s="24"/>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5"/>
      <c r="J80" s="25"/>
      <c r="K80" s="25"/>
      <c r="L80" s="25"/>
      <c r="M80" s="25"/>
      <c r="N80" s="25"/>
      <c r="O80" s="25"/>
      <c r="P80" s="25"/>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E81+October!E81+November!E81+December!E81+January!E81+February!E81+March!E81+April!E81+May!E81+June!E81+July!E81</f>
        <v>0</v>
      </c>
      <c r="H81" s="137">
        <f>(F81-G81)</f>
        <v>0</v>
      </c>
      <c r="I81" s="26"/>
      <c r="J81" s="26"/>
      <c r="K81" s="26"/>
      <c r="L81" s="26"/>
      <c r="M81" s="26"/>
      <c r="N81" s="26"/>
      <c r="O81" s="26"/>
      <c r="P81" s="2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E82+October!E82+November!E82+December!E82+January!E82+February!E82+March!E82+April!E82+May!E82+June!E82+July!E82</f>
        <v>0</v>
      </c>
      <c r="H82" s="137">
        <f t="shared" ref="H82:H95" si="11">(F82-G82)</f>
        <v>0</v>
      </c>
      <c r="I82" s="26"/>
      <c r="J82" s="26"/>
      <c r="K82" s="26"/>
      <c r="L82" s="26"/>
      <c r="M82" s="26"/>
      <c r="N82" s="26"/>
      <c r="O82" s="26"/>
      <c r="P82" s="2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E83+October!E83+November!E83+December!E83+January!E83+February!E83+March!E83+April!E83+May!E83+June!E83+July!E83</f>
        <v>0</v>
      </c>
      <c r="H83" s="137">
        <f t="shared" si="11"/>
        <v>0</v>
      </c>
      <c r="I83" s="7"/>
      <c r="J83" s="7"/>
      <c r="K83" s="7"/>
      <c r="L83" s="7"/>
      <c r="M83" s="7"/>
      <c r="N83" s="7"/>
      <c r="O83" s="7"/>
      <c r="P83" s="8"/>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E84+October!E84+November!E84+December!E84+January!E84+February!E84+March!E84+April!E84+May!E84+June!E84+July!E84</f>
        <v>0</v>
      </c>
      <c r="H84" s="137">
        <f t="shared" si="11"/>
        <v>0</v>
      </c>
      <c r="I84" s="34"/>
      <c r="J84" s="34"/>
      <c r="K84" s="34"/>
      <c r="L84" s="34"/>
      <c r="M84" s="34"/>
      <c r="N84" s="34"/>
      <c r="O84" s="34"/>
      <c r="P84" s="35"/>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E85+October!E85+November!E85+December!E85+January!E85+February!E85+March!E85+April!E85+May!E85+June!E85+July!E85</f>
        <v>0</v>
      </c>
      <c r="H85" s="137">
        <f t="shared" si="11"/>
        <v>0</v>
      </c>
      <c r="I85" s="34"/>
      <c r="J85" s="34"/>
      <c r="K85" s="34"/>
      <c r="L85" s="34"/>
      <c r="M85" s="34"/>
      <c r="N85" s="34"/>
      <c r="O85" s="34"/>
      <c r="P85" s="35"/>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E86+October!E86+November!E86+December!E86+January!E86+February!E86+March!E86+April!E86+May!E86+June!E86+July!E86</f>
        <v>0</v>
      </c>
      <c r="H86" s="137">
        <f t="shared" si="11"/>
        <v>0</v>
      </c>
      <c r="I86" s="34"/>
      <c r="J86" s="34"/>
      <c r="K86" s="34"/>
      <c r="L86" s="34"/>
      <c r="M86" s="34"/>
      <c r="N86" s="34"/>
      <c r="O86" s="34"/>
      <c r="P86" s="35"/>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E87+October!E87+November!E87+December!E87+January!E87+February!E87+March!E87+April!E87+May!E87+June!E87+July!E87</f>
        <v>0</v>
      </c>
      <c r="H87" s="137">
        <f t="shared" si="11"/>
        <v>0</v>
      </c>
      <c r="I87" s="34"/>
      <c r="J87" s="34"/>
      <c r="K87" s="34"/>
      <c r="L87" s="34"/>
      <c r="M87" s="34"/>
      <c r="N87" s="34"/>
      <c r="O87" s="34"/>
      <c r="P87" s="35"/>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E88+October!E88+November!E88+December!E88+January!E88+February!E88+March!E88+April!E88+May!E88+June!E88+July!E88</f>
        <v>0</v>
      </c>
      <c r="H88" s="137">
        <f t="shared" si="11"/>
        <v>0</v>
      </c>
      <c r="I88" s="34"/>
      <c r="J88" s="34"/>
      <c r="K88" s="34"/>
      <c r="L88" s="34"/>
      <c r="M88" s="34"/>
      <c r="N88" s="34"/>
      <c r="O88" s="34"/>
      <c r="P88" s="35"/>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E89+October!E89+November!E89+December!E89+January!E89+February!E89+March!E89+April!E89+May!E89+June!E89+July!E89</f>
        <v>0</v>
      </c>
      <c r="H89" s="137">
        <f t="shared" si="11"/>
        <v>0</v>
      </c>
      <c r="I89" s="27"/>
      <c r="J89" s="27"/>
      <c r="K89" s="27"/>
      <c r="L89" s="27"/>
      <c r="M89" s="27"/>
      <c r="N89" s="27"/>
      <c r="O89" s="27"/>
      <c r="P89" s="35"/>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E90+October!E90+November!E90+December!E90+January!E90+February!E90+March!E90+April!E90+May!E90+June!E90+July!E90</f>
        <v>0</v>
      </c>
      <c r="H90" s="137">
        <f t="shared" si="11"/>
        <v>0</v>
      </c>
      <c r="I90" s="34"/>
      <c r="J90" s="34"/>
      <c r="K90" s="34"/>
      <c r="L90" s="34"/>
      <c r="M90" s="34"/>
      <c r="N90" s="34"/>
      <c r="O90" s="34"/>
      <c r="P90" s="35"/>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E91+October!E91+November!E91+December!E91+January!E91+February!E91+March!E91+April!E91+May!E91+June!E91+July!E91</f>
        <v>0</v>
      </c>
      <c r="H91" s="137">
        <f t="shared" si="11"/>
        <v>0</v>
      </c>
      <c r="I91" s="27"/>
      <c r="J91" s="27"/>
      <c r="K91" s="27"/>
      <c r="L91" s="27"/>
      <c r="M91" s="27"/>
      <c r="N91" s="27"/>
      <c r="O91" s="12"/>
      <c r="P91" s="13"/>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E92+October!E92+November!E92+December!E92+January!E92+February!E92+March!E92+April!E92+May!E92+June!E92+July!E92</f>
        <v>0</v>
      </c>
      <c r="H92" s="137">
        <f t="shared" si="11"/>
        <v>0</v>
      </c>
      <c r="I92" s="36"/>
      <c r="J92" s="36"/>
      <c r="K92" s="36"/>
      <c r="L92" s="36"/>
      <c r="M92" s="36"/>
      <c r="N92" s="36"/>
      <c r="O92" s="36"/>
      <c r="P92" s="36"/>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E93+October!E93+November!E93+December!E93+January!E93+February!E93+March!E93+April!E93+May!E93+June!E93+July!E93</f>
        <v>0</v>
      </c>
      <c r="H93" s="137">
        <f t="shared" si="11"/>
        <v>0</v>
      </c>
      <c r="I93" s="36"/>
      <c r="J93" s="36"/>
      <c r="K93" s="36"/>
      <c r="L93" s="36"/>
      <c r="M93" s="36"/>
      <c r="N93" s="36"/>
      <c r="O93" s="36"/>
      <c r="P93" s="36"/>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E94+October!E94+November!E94+December!E94+January!E94+February!E94+March!E94+April!E94+May!E94+June!E94+July!E94</f>
        <v>0</v>
      </c>
      <c r="H94" s="137">
        <f t="shared" si="11"/>
        <v>0</v>
      </c>
      <c r="I94" s="36"/>
      <c r="J94" s="36"/>
      <c r="K94" s="36"/>
      <c r="L94" s="36"/>
      <c r="M94" s="36"/>
      <c r="N94" s="36"/>
      <c r="O94" s="36"/>
      <c r="P94" s="36"/>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E95+October!E95+November!E95+December!E95+January!E95+February!E95+March!E95+April!E95+May!E95+June!E95+July!E95</f>
        <v>0</v>
      </c>
      <c r="H95" s="137">
        <f t="shared" si="11"/>
        <v>0</v>
      </c>
      <c r="I95" s="36"/>
      <c r="J95" s="36"/>
      <c r="K95" s="36"/>
      <c r="L95" s="36"/>
      <c r="M95" s="36"/>
      <c r="N95" s="36"/>
      <c r="O95" s="36"/>
      <c r="P95" s="36"/>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E96+October!E96+November!E96+December!E96+January!E96+February!E96+March!E96+April!E96+May!E96+June!E96+July!E96</f>
        <v>0</v>
      </c>
      <c r="H96" s="137">
        <f>(F96-G96)</f>
        <v>0</v>
      </c>
      <c r="I96" s="36"/>
      <c r="J96" s="36"/>
      <c r="K96" s="36"/>
      <c r="L96" s="36"/>
      <c r="M96" s="36"/>
      <c r="N96" s="36"/>
      <c r="O96" s="36"/>
      <c r="P96" s="36"/>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E97+October!E97+November!E97+December!E97+January!E97+February!E97+March!E97+April!E97+May!E97+June!E97+July!E97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E98+October!E98+November!E98+December!E98+January!E98+February!E98+March!E98+April!E98+May!E98+June!E98+July!E98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E99+October!E99+November!E99+December!E99+January!E99+February!E99+March!E99+April!E99+May!E99+June!E99+July!E99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E100+October!E100+November!E100+December!E100+January!E100+February!E100+March!E100+April!E100+May!E100+June!E100+July!E100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E101+October!E101+November!E101+December!E101+January!E101+February!E101+March!E101+April!E101+May!E101+June!E101+July!E101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E102+October!E102+November!E102+December!E102+January!E102+February!E102+March!E102+April!E102+May!E102+June!E102+July!E102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E103+October!E103+November!E103+December!E103+January!E103+February!E103+March!E103+April!E103+May!E103+June!E103+July!E103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E104+October!E104+November!E104+December!E104+January!E104+February!E104+March!E104+April!E104+May!E104+June!E104+July!E104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E105+October!E105+November!E105+December!E105+January!E105+February!E105+March!E105+April!E105+May!E105+June!E105+July!E105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E106+October!E106+November!E106+December!E106+January!E106+February!E106+March!E106+April!E106+May!E106+June!E106+July!E106</f>
        <v>0</v>
      </c>
      <c r="H106" s="137">
        <f t="shared" si="13"/>
        <v>0</v>
      </c>
      <c r="I106" s="36"/>
      <c r="J106" s="36"/>
      <c r="K106" s="36"/>
      <c r="L106" s="36"/>
      <c r="M106" s="36"/>
      <c r="N106" s="36"/>
      <c r="O106" s="36"/>
      <c r="P106" s="36"/>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E107+October!E107+November!E107+December!E107+January!E107+February!E107+March!E107+April!E107+May!E107+June!E107+July!E107</f>
        <v>0</v>
      </c>
      <c r="H107" s="137">
        <f t="shared" si="13"/>
        <v>0</v>
      </c>
      <c r="I107" s="36"/>
      <c r="J107" s="36"/>
      <c r="K107" s="36"/>
      <c r="L107" s="36"/>
      <c r="M107" s="36"/>
      <c r="N107" s="36"/>
      <c r="O107" s="36"/>
      <c r="P107" s="36"/>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E108+October!E108+November!E108+December!E108+January!E108+February!E108+March!E108+April!E108+May!E108+June!E108+July!E108</f>
        <v>0</v>
      </c>
      <c r="H108" s="137">
        <f t="shared" si="13"/>
        <v>0</v>
      </c>
      <c r="I108" s="36"/>
      <c r="J108" s="36"/>
      <c r="K108" s="36"/>
      <c r="L108" s="36"/>
      <c r="M108" s="36"/>
      <c r="N108" s="36"/>
      <c r="O108" s="36"/>
      <c r="P108" s="36"/>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E109+October!E109+November!E109+December!E109+January!E109+February!E109+March!E109+April!E109+May!E109+June!E109+July!E109</f>
        <v>0</v>
      </c>
      <c r="H109" s="137">
        <f t="shared" si="13"/>
        <v>0</v>
      </c>
      <c r="I109" s="36"/>
      <c r="J109" s="36"/>
      <c r="K109" s="36"/>
      <c r="L109" s="36"/>
      <c r="M109" s="36"/>
      <c r="N109" s="36"/>
      <c r="O109" s="36"/>
      <c r="P109" s="36"/>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E110+October!E110+November!E110+December!E110+January!E110+February!E110+March!E110+April!E110+May!E110+June!E110+July!E110</f>
        <v>0</v>
      </c>
      <c r="H110" s="137">
        <f t="shared" si="13"/>
        <v>0</v>
      </c>
      <c r="I110" s="36"/>
      <c r="J110" s="36"/>
      <c r="K110" s="36"/>
      <c r="L110" s="36"/>
      <c r="M110" s="36"/>
      <c r="N110" s="36"/>
      <c r="O110" s="36"/>
      <c r="P110" s="36"/>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E111+October!E111+November!E111+December!E111+January!E111+February!E111+March!E111+April!E111+May!E111+June!E111+July!E111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E112+October!E112+November!E112+December!E112+January!E112+February!E112+March!E112+April!E112+May!E112+June!E112+July!E112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E113+October!E113+November!E113+December!E113+January!E113+February!E113+March!E113+April!E113+May!E113+June!E113+July!E113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E114+October!E114+November!E114+December!E114+January!E114+February!E114+March!E114+April!E114+May!E114+June!E114+July!E114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E115+October!E115+November!E115+December!E115+January!E115+February!E115+March!E115+April!E115+May!E115+June!E115+July!E115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E116+October!E116+November!E116+December!E116+January!E116+February!E116+March!E116+April!E116+May!E116+June!E116+July!E116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E121+October!E121+November!E121+December!E121+January!E121+February!E121+March!E121+April!E121+May!E121+June!E121+July!E121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E122+October!E122+November!E122+December!E122+January!E122+February!E122+March!E122+April!E122+May!E122+June!E122+July!E122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E123+October!E123+November!E123+December!E123+January!E123+February!E123+March!E123+April!E123+May!E123+June!E123+July!E123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E124+October!E124+November!E124+December!E124+January!E124+February!E124+March!E124+April!E124+May!E124+June!E124+July!E124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E125+October!E125+November!E125+December!E125+January!E125+February!E125+March!E125+April!E125+May!E125+June!E125+July!E125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E126+October!E126+November!E126+December!E126+January!E126+February!E126+March!E126+April!E126+May!E126+June!E126+July!E126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E127+October!E127+November!E127+December!E127+January!E127+February!E127+March!E127+April!E127+May!E127+June!E127+July!E127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E128+October!E128+November!E128+December!E128+January!E128+February!E128+March!E128+April!E128+May!E128+June!E128+July!E128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E129+October!E129+November!E129+December!E129+January!E129+February!E129+March!E129+April!E129+May!E129+June!E129+July!E129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E130+October!E130+November!E130+December!E130+January!E130+February!E130+March!E130+April!E130+May!E130+June!E130+July!E130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E135+October!E135+November!E135+December!E135+January!E135+February!E135+March!E135+April!E135+May!E135+June!E135+July!E135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E136+October!E136+November!E136+December!E136+January!E136+February!E136+March!E136+April!E136+May!E136+June!E136+July!E136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E137+October!E137+November!E137+December!E137+January!E137+February!E137+March!E137+April!E137+May!E137+June!E137+July!E137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E138+October!E138+November!E138+December!E138+January!E138+February!E138+March!E138+April!E138+May!E138+June!E138+July!E138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E139+October!E139+November!E139+December!E139+January!E139+February!E139+March!E139+April!E139+May!E139+June!E139+July!E139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E140+October!E140+November!E140+December!E140+January!E140+February!E140+March!E140+April!E140+May!E140+June!E140+July!E140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E141+October!E141+November!E141+December!E141+January!E141+February!E141+March!E141+April!E141+May!E141+June!E141+July!E141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E142+October!E142+November!E142+December!E142+January!E142+February!E142+March!E142+April!E142+May!E142+June!E142+July!E142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E143+October!E143+November!E143+December!E143+January!E143+February!E143+March!E143+April!E143+May!E143+June!E143+July!E143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E144+October!E144+November!E144+December!E144+January!E144+February!E144+March!E144+April!E144+May!E144+June!E144+July!E144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E149+October!E149+November!E149+December!E149+January!E149+February!E149+March!E149+April!E149+May!E149+June!E149+July!E149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E150+October!E150+November!E150+December!E150+January!E150+February!E150+March!E150+April!E150+May!E150+June!E150+July!E150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E151+October!E151+November!E151+December!E151+January!E151+February!E151+March!E151+April!E151+May!E151+June!E151+July!E151</f>
        <v>0</v>
      </c>
      <c r="H151" s="277">
        <f t="shared" si="19"/>
        <v>0</v>
      </c>
      <c r="I151" s="30"/>
      <c r="J151" s="30"/>
      <c r="K151" s="30"/>
      <c r="L151" s="30"/>
      <c r="M151" s="30"/>
      <c r="N151" s="30"/>
      <c r="O151" s="30"/>
      <c r="P151" s="30"/>
      <c r="Q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E152+October!E152+November!E152+December!E152+January!E152+February!E152+March!E152+April!E152+May!E152+June!E152+July!E152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E153+October!E153+November!E153+December!E153+January!E153+February!E153+March!E153+April!E153+May!E153+June!E153+July!E153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E154+October!E154+November!E154+December!E154+January!E154+February!E154+March!E154+April!E154+May!E154+June!E154+July!E154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E155+October!E155+November!E155+December!E155+January!E155+February!E155+March!E155+April!E155+May!E155+June!E155+July!E155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E156+October!E156+November!E156+December!E156+January!E156+February!E156+March!E156+April!E156+May!E156+June!E156+July!E156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E157+October!E157+November!E157+December!E157+January!E157+February!E157+March!E157+April!E157+May!E157+June!E157+July!E157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E158+October!E158+November!E158+December!E158+January!E158+February!E158+March!E158+April!E158+May!E158+June!E158+July!E158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E163+October!E163+November!E163+December!E163+January!E163+February!E163+March!E163+April!E163+May!E163+June!E163+July!E163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E164+October!E164+November!E164+December!E164+January!E164+February!E164+March!E164+April!E164+May!E164+June!E164+July!E164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E165+October!E165+November!E165+December!E165+January!E165+February!E165+March!E165+April!E165+May!E165+June!E165+July!E165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E166+October!E166+November!E166+December!E166+January!E166+February!E166+March!E166+April!E166+May!E166+June!E166+July!E166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E167+October!E167+November!E167+December!E167+January!E167+February!E167+March!E167+April!E167+May!E167+June!E167+July!E167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E168+October!E168+November!E168+December!E168+January!E168+February!E168+March!E168+April!E168+May!E168+June!E168+July!E168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E169+October!E169+November!E169+December!E169+January!E169+February!E169+March!E169+April!E169+May!E169+June!E169+July!E169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E170+October!E170+November!E170+December!E170+January!E170+February!E170+March!E170+April!E170+May!E170+June!E170+July!E170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E171+October!E171+November!E171+December!E171+January!E171+February!E171+March!E171+April!E171+May!E171+June!E171+July!E171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E172+October!E172+November!E172+December!E172+January!E172+February!E172+March!E172+April!E172+May!E172+June!E172+July!E172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E173+October!E173+November!E173+December!E173+January!E173+February!E173+March!E173+April!E173+May!E173+June!E173+July!E173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E174+October!E174+November!E174+December!E174+January!E174+February!E174+March!E174+April!E174+May!E174+June!E174+July!E174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E175+October!E175+November!E175+December!E175+January!E175+February!E175+March!E175+April!E175+May!E175+June!E175+July!E175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E176+October!E176+November!E176+December!E176+January!E176+February!E176+March!E176+April!E176+May!E176+June!E176+July!E176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27" ht="20.100000000000001" customHeight="1" thickTop="1">
      <c r="A177" s="141"/>
      <c r="B177" s="142"/>
      <c r="C177" s="142"/>
      <c r="D177" s="109" t="s">
        <v>4</v>
      </c>
      <c r="E177" s="82"/>
      <c r="F177" s="328">
        <f>October!F177</f>
        <v>0</v>
      </c>
      <c r="G177" s="136">
        <f>E177+October!E177+November!E177+December!E177+January!E177+February!E177+March!E177+April!E177+May!E177+June!E177+July!E177</f>
        <v>0</v>
      </c>
      <c r="H177" s="275">
        <f t="shared" si="22"/>
        <v>0</v>
      </c>
      <c r="I177" s="30"/>
      <c r="J177" s="30"/>
      <c r="K177" s="30"/>
      <c r="L177" s="30"/>
      <c r="M177" s="30"/>
      <c r="N177" s="30"/>
      <c r="O177" s="30"/>
      <c r="P177" s="30"/>
      <c r="Q177" s="30"/>
      <c r="R177" s="30"/>
      <c r="S177" s="30"/>
      <c r="T177" s="30"/>
      <c r="U177" s="30"/>
      <c r="V177" s="30"/>
      <c r="W177" s="30"/>
      <c r="X177" s="30"/>
      <c r="Y177" s="30"/>
      <c r="Z177" s="30"/>
      <c r="AA177" s="30"/>
    </row>
    <row r="178" spans="1:27" ht="20.100000000000001" customHeight="1" thickBot="1">
      <c r="A178" s="138"/>
      <c r="B178" s="155"/>
      <c r="C178" s="140"/>
      <c r="D178" s="103" t="s">
        <v>6</v>
      </c>
      <c r="E178" s="84"/>
      <c r="F178" s="328">
        <f>October!F178</f>
        <v>0</v>
      </c>
      <c r="G178" s="136">
        <f>E178+October!E178+November!E178+December!E178+January!E178+February!E178+March!E178+April!E178+May!E178+June!E178+July!E178</f>
        <v>0</v>
      </c>
      <c r="H178" s="275">
        <f t="shared" si="22"/>
        <v>0</v>
      </c>
      <c r="I178" s="30"/>
      <c r="J178" s="30"/>
      <c r="K178" s="30"/>
      <c r="L178" s="30"/>
      <c r="M178" s="30"/>
      <c r="N178" s="30"/>
      <c r="O178" s="30"/>
      <c r="P178" s="30"/>
      <c r="Q178" s="30"/>
      <c r="R178" s="30"/>
      <c r="S178" s="30"/>
      <c r="T178" s="30"/>
      <c r="U178" s="30"/>
      <c r="V178" s="30"/>
      <c r="W178" s="30"/>
      <c r="X178" s="30"/>
      <c r="Y178" s="30"/>
      <c r="Z178" s="30"/>
      <c r="AA178" s="30"/>
    </row>
    <row r="179" spans="1:27" ht="20.100000000000001" customHeight="1" thickTop="1">
      <c r="A179" s="141"/>
      <c r="B179" s="142"/>
      <c r="C179" s="142"/>
      <c r="D179" s="109" t="s">
        <v>4</v>
      </c>
      <c r="E179" s="82"/>
      <c r="F179" s="328">
        <f>October!F179</f>
        <v>0</v>
      </c>
      <c r="G179" s="136">
        <f>E179+October!E179+November!E179+December!E179+January!E179+February!E179+March!E179+April!E179+May!E179+June!E179+July!E179</f>
        <v>0</v>
      </c>
      <c r="H179" s="275">
        <f t="shared" si="22"/>
        <v>0</v>
      </c>
      <c r="I179" s="30"/>
      <c r="J179" s="30"/>
      <c r="K179" s="30"/>
      <c r="L179" s="30"/>
      <c r="M179" s="30"/>
      <c r="N179" s="30"/>
      <c r="O179" s="30"/>
      <c r="P179" s="30"/>
      <c r="Q179" s="30"/>
      <c r="R179" s="30"/>
      <c r="S179" s="30"/>
      <c r="T179" s="30"/>
      <c r="U179" s="30"/>
      <c r="V179" s="30"/>
      <c r="W179" s="30"/>
      <c r="X179" s="30"/>
      <c r="Y179" s="30"/>
      <c r="Z179" s="30"/>
      <c r="AA179" s="30"/>
    </row>
    <row r="180" spans="1:27" ht="20.100000000000001" customHeight="1" thickBot="1">
      <c r="A180" s="138"/>
      <c r="B180" s="155"/>
      <c r="C180" s="140"/>
      <c r="D180" s="103" t="s">
        <v>6</v>
      </c>
      <c r="E180" s="84"/>
      <c r="F180" s="328">
        <f>October!F180</f>
        <v>0</v>
      </c>
      <c r="G180" s="136">
        <f>E180+October!E180+November!E180+December!E180+January!E180+February!E180+March!E180+April!E180+May!E180+June!E180+July!E180</f>
        <v>0</v>
      </c>
      <c r="H180" s="275">
        <f t="shared" si="22"/>
        <v>0</v>
      </c>
      <c r="I180" s="30"/>
      <c r="J180" s="30"/>
      <c r="K180" s="30"/>
      <c r="L180" s="30"/>
      <c r="M180" s="30"/>
      <c r="N180" s="30"/>
      <c r="O180" s="30"/>
      <c r="P180" s="30"/>
      <c r="Q180" s="30"/>
      <c r="R180" s="30"/>
      <c r="S180" s="30"/>
      <c r="T180" s="30"/>
      <c r="U180" s="30"/>
      <c r="V180" s="30"/>
      <c r="W180" s="30"/>
      <c r="X180" s="30"/>
      <c r="Y180" s="30"/>
      <c r="Z180" s="30"/>
      <c r="AA180" s="30"/>
    </row>
    <row r="181" spans="1:27" ht="20.100000000000001" customHeight="1" thickTop="1">
      <c r="A181" s="141"/>
      <c r="B181" s="142"/>
      <c r="C181" s="142"/>
      <c r="D181" s="109" t="s">
        <v>4</v>
      </c>
      <c r="E181" s="82"/>
      <c r="F181" s="328">
        <f>October!F181</f>
        <v>0</v>
      </c>
      <c r="G181" s="136">
        <f>E181+October!E181+November!E181+December!E181+January!E181+February!E181+March!E181+April!E181+May!E181+June!E181+July!E181</f>
        <v>0</v>
      </c>
      <c r="H181" s="275">
        <f t="shared" si="22"/>
        <v>0</v>
      </c>
      <c r="I181" s="30"/>
      <c r="J181" s="30"/>
      <c r="K181" s="30"/>
      <c r="L181" s="30"/>
      <c r="M181" s="30"/>
      <c r="N181" s="30"/>
      <c r="O181" s="30"/>
      <c r="P181" s="30"/>
      <c r="Q181" s="30"/>
      <c r="R181" s="30"/>
      <c r="S181" s="30"/>
      <c r="T181" s="30"/>
      <c r="U181" s="30"/>
      <c r="V181" s="30"/>
      <c r="W181" s="30"/>
      <c r="X181" s="30"/>
      <c r="Y181" s="30"/>
      <c r="Z181" s="30"/>
      <c r="AA181" s="30"/>
    </row>
    <row r="182" spans="1:27" ht="20.100000000000001" customHeight="1" thickBot="1">
      <c r="A182" s="138"/>
      <c r="B182" s="155"/>
      <c r="C182" s="140"/>
      <c r="D182" s="103" t="s">
        <v>6</v>
      </c>
      <c r="E182" s="84"/>
      <c r="F182" s="328">
        <f>October!F182</f>
        <v>0</v>
      </c>
      <c r="G182" s="136">
        <f>E182+October!E182+November!E182+December!E182+January!E182+February!E182+March!E182+April!E182+May!E182+June!E182+July!E182</f>
        <v>0</v>
      </c>
      <c r="H182" s="275">
        <f t="shared" si="22"/>
        <v>0</v>
      </c>
      <c r="I182" s="30"/>
      <c r="J182" s="30"/>
      <c r="K182" s="30"/>
      <c r="L182" s="30"/>
      <c r="M182" s="30"/>
      <c r="N182" s="30"/>
      <c r="O182" s="30"/>
      <c r="P182" s="30"/>
      <c r="Q182" s="30"/>
      <c r="R182" s="30"/>
      <c r="S182" s="30"/>
      <c r="T182" s="30"/>
      <c r="U182" s="30"/>
      <c r="V182" s="30"/>
      <c r="W182" s="30"/>
      <c r="X182" s="30"/>
      <c r="Y182" s="30"/>
      <c r="Z182" s="30"/>
      <c r="AA182" s="30"/>
    </row>
    <row r="183" spans="1:27" ht="20.100000000000001" customHeight="1" thickTop="1">
      <c r="A183" s="141"/>
      <c r="B183" s="142"/>
      <c r="C183" s="142"/>
      <c r="D183" s="109" t="s">
        <v>4</v>
      </c>
      <c r="E183" s="82"/>
      <c r="F183" s="328">
        <f>October!F183</f>
        <v>0</v>
      </c>
      <c r="G183" s="136">
        <f>E183+October!E183+November!E183+December!E183+January!E183+February!E183+March!E183+April!E183+May!E183+June!E183+July!E183</f>
        <v>0</v>
      </c>
      <c r="H183" s="275">
        <f t="shared" si="22"/>
        <v>0</v>
      </c>
      <c r="I183" s="30"/>
      <c r="J183" s="30"/>
      <c r="K183" s="30"/>
      <c r="L183" s="30"/>
      <c r="M183" s="30"/>
      <c r="N183" s="30"/>
      <c r="O183" s="30"/>
      <c r="P183" s="30"/>
      <c r="Q183" s="30"/>
      <c r="R183" s="30"/>
      <c r="S183" s="30"/>
      <c r="T183" s="30"/>
      <c r="U183" s="30"/>
      <c r="V183" s="30"/>
      <c r="W183" s="30"/>
      <c r="X183" s="30"/>
      <c r="Y183" s="30"/>
      <c r="Z183" s="30"/>
      <c r="AA183" s="30"/>
    </row>
    <row r="184" spans="1:27" ht="20.100000000000001" customHeight="1" thickBot="1">
      <c r="A184" s="138"/>
      <c r="B184" s="155"/>
      <c r="C184" s="140"/>
      <c r="D184" s="103" t="s">
        <v>6</v>
      </c>
      <c r="E184" s="84"/>
      <c r="F184" s="328">
        <f>October!F184</f>
        <v>0</v>
      </c>
      <c r="G184" s="136">
        <f>E184+October!E184+November!E184+December!E184+January!E184+February!E184+March!E184+April!E184+May!E184+June!E184+July!E184</f>
        <v>0</v>
      </c>
      <c r="H184" s="275">
        <f t="shared" si="22"/>
        <v>0</v>
      </c>
      <c r="I184" s="30"/>
      <c r="J184" s="30"/>
      <c r="K184" s="30"/>
      <c r="L184" s="30"/>
      <c r="M184" s="30"/>
      <c r="N184" s="30"/>
      <c r="O184" s="30"/>
      <c r="P184" s="30"/>
      <c r="Q184" s="30"/>
      <c r="R184" s="30"/>
      <c r="S184" s="30"/>
      <c r="T184" s="30"/>
      <c r="U184" s="30"/>
      <c r="V184" s="30"/>
      <c r="W184" s="30"/>
      <c r="X184" s="30"/>
      <c r="Y184" s="30"/>
      <c r="Z184" s="30"/>
      <c r="AA184" s="30"/>
    </row>
    <row r="185" spans="1:27" ht="20.100000000000001" customHeight="1" thickTop="1">
      <c r="A185" s="141"/>
      <c r="B185" s="142"/>
      <c r="C185" s="142"/>
      <c r="D185" s="109" t="s">
        <v>4</v>
      </c>
      <c r="E185" s="82"/>
      <c r="F185" s="328">
        <f>October!F185</f>
        <v>0</v>
      </c>
      <c r="G185" s="136">
        <f>E185+October!E185+November!E185+December!E185+January!E185+February!E185+March!E185+April!E185+May!E185+June!E185+July!E185</f>
        <v>0</v>
      </c>
      <c r="H185" s="275">
        <f t="shared" si="22"/>
        <v>0</v>
      </c>
      <c r="I185" s="30"/>
      <c r="J185" s="30"/>
      <c r="K185" s="30"/>
      <c r="L185" s="30"/>
      <c r="M185" s="30"/>
      <c r="N185" s="30"/>
      <c r="O185" s="30"/>
      <c r="P185" s="30"/>
      <c r="Q185" s="30"/>
      <c r="R185" s="30"/>
      <c r="S185" s="30"/>
      <c r="T185" s="30"/>
      <c r="U185" s="30"/>
      <c r="V185" s="30"/>
      <c r="W185" s="30"/>
      <c r="X185" s="30"/>
      <c r="Y185" s="30"/>
      <c r="Z185" s="30"/>
      <c r="AA185" s="30"/>
    </row>
    <row r="186" spans="1:27" ht="20.100000000000001" customHeight="1" thickBot="1">
      <c r="A186" s="138"/>
      <c r="B186" s="155"/>
      <c r="C186" s="140"/>
      <c r="D186" s="103" t="s">
        <v>6</v>
      </c>
      <c r="E186" s="84"/>
      <c r="F186" s="328">
        <f>October!F186</f>
        <v>0</v>
      </c>
      <c r="G186" s="136">
        <f>E186+October!E186+November!E186+December!E186+January!E186+February!E186+March!E186+April!E186+May!E186+June!E186+July!E186</f>
        <v>0</v>
      </c>
      <c r="H186" s="163">
        <f t="shared" si="22"/>
        <v>0</v>
      </c>
      <c r="I186" s="30"/>
      <c r="J186" s="30"/>
      <c r="K186" s="30"/>
      <c r="L186" s="30"/>
      <c r="M186" s="30"/>
      <c r="N186" s="30"/>
      <c r="O186" s="30"/>
      <c r="P186" s="30"/>
      <c r="Q186" s="30"/>
      <c r="R186" s="30"/>
      <c r="S186" s="30"/>
      <c r="T186" s="30"/>
      <c r="U186" s="30"/>
      <c r="V186" s="30"/>
      <c r="W186" s="30"/>
      <c r="X186" s="30"/>
      <c r="Y186" s="30"/>
      <c r="Z186" s="30"/>
      <c r="AA186" s="30"/>
    </row>
    <row r="187" spans="1:27"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c r="I187" s="30"/>
      <c r="J187" s="30"/>
      <c r="K187" s="30"/>
      <c r="L187" s="30"/>
      <c r="M187" s="30"/>
      <c r="N187" s="30"/>
      <c r="O187" s="30"/>
      <c r="P187" s="30"/>
      <c r="Q187" s="30"/>
      <c r="R187" s="30"/>
      <c r="S187" s="30"/>
      <c r="T187" s="30"/>
      <c r="U187" s="30"/>
      <c r="V187" s="30"/>
      <c r="W187" s="30"/>
      <c r="X187" s="30"/>
      <c r="Y187" s="30"/>
      <c r="Z187" s="30"/>
      <c r="AA187" s="30"/>
    </row>
    <row r="188" spans="1:27" ht="20.100000000000001" customHeight="1" thickTop="1" thickBot="1">
      <c r="A188" s="298"/>
      <c r="B188" s="152"/>
      <c r="C188" s="165"/>
      <c r="D188" s="158" t="s">
        <v>55</v>
      </c>
      <c r="E188" s="90">
        <f t="shared" si="23"/>
        <v>0</v>
      </c>
      <c r="F188" s="90">
        <f t="shared" si="23"/>
        <v>0</v>
      </c>
      <c r="G188" s="90">
        <f t="shared" si="23"/>
        <v>0</v>
      </c>
      <c r="H188" s="159">
        <f t="shared" si="23"/>
        <v>0</v>
      </c>
      <c r="I188" s="30"/>
      <c r="J188" s="30"/>
      <c r="K188" s="30"/>
      <c r="L188" s="30"/>
      <c r="M188" s="30"/>
      <c r="N188" s="30"/>
      <c r="O188" s="30"/>
      <c r="P188" s="30"/>
      <c r="Q188" s="30"/>
      <c r="R188" s="30"/>
      <c r="S188" s="30"/>
      <c r="T188" s="30"/>
      <c r="U188" s="30"/>
      <c r="V188" s="30"/>
      <c r="W188" s="30"/>
      <c r="X188" s="30"/>
      <c r="Y188" s="30"/>
      <c r="Z188" s="30"/>
      <c r="AA188" s="30"/>
    </row>
    <row r="189" spans="1:27" ht="20.100000000000001" customHeight="1" thickTop="1" thickBot="1">
      <c r="A189" s="93"/>
      <c r="B189" s="93"/>
      <c r="C189" s="93"/>
      <c r="D189" s="166"/>
      <c r="E189" s="93"/>
      <c r="F189" s="166"/>
      <c r="G189" s="166"/>
      <c r="H189" s="166"/>
      <c r="I189" s="30"/>
      <c r="J189" s="30"/>
      <c r="K189" s="30"/>
      <c r="L189" s="30"/>
      <c r="M189" s="30"/>
      <c r="N189" s="30"/>
      <c r="O189" s="30"/>
      <c r="P189" s="30"/>
      <c r="Q189" s="30"/>
      <c r="R189" s="30"/>
      <c r="S189" s="30"/>
      <c r="T189" s="30"/>
      <c r="U189" s="30"/>
      <c r="V189" s="30"/>
      <c r="W189" s="30"/>
      <c r="X189" s="30"/>
      <c r="Y189" s="30"/>
      <c r="Z189" s="30"/>
      <c r="AA189" s="30"/>
    </row>
    <row r="190" spans="1:27" ht="20.100000000000001" customHeight="1" thickTop="1" thickBot="1">
      <c r="A190" s="161" t="s">
        <v>58</v>
      </c>
      <c r="B190" s="162"/>
      <c r="C190" s="162"/>
      <c r="D190" s="131"/>
      <c r="E190" s="92" t="s">
        <v>0</v>
      </c>
      <c r="F190" s="88" t="s">
        <v>1</v>
      </c>
      <c r="G190" s="132" t="s">
        <v>2</v>
      </c>
      <c r="H190" s="133" t="s">
        <v>3</v>
      </c>
      <c r="I190" s="30"/>
      <c r="R190" s="30"/>
      <c r="S190" s="30"/>
      <c r="T190" s="30"/>
      <c r="U190" s="30"/>
      <c r="V190" s="30"/>
      <c r="W190" s="30"/>
      <c r="X190" s="30"/>
      <c r="Y190" s="30"/>
      <c r="Z190" s="30"/>
      <c r="AA190" s="30"/>
    </row>
    <row r="191" spans="1:27" ht="20.100000000000001" customHeight="1" thickTop="1">
      <c r="A191" s="134"/>
      <c r="B191" s="135"/>
      <c r="C191" s="135"/>
      <c r="D191" s="97" t="s">
        <v>4</v>
      </c>
      <c r="E191" s="82"/>
      <c r="F191" s="328">
        <f>October!F191</f>
        <v>0</v>
      </c>
      <c r="G191" s="136">
        <f>E191+October!E191+November!E191+December!E191+January!E191+February!E191+March!E191+April!E191+May!E191+June!E191+July!E191</f>
        <v>0</v>
      </c>
      <c r="H191" s="137">
        <f>F191-G191</f>
        <v>0</v>
      </c>
      <c r="I191" s="30"/>
      <c r="J191" s="30"/>
      <c r="K191" s="30"/>
      <c r="L191" s="30"/>
      <c r="M191" s="30"/>
      <c r="N191" s="30"/>
      <c r="O191" s="30"/>
      <c r="P191" s="30"/>
      <c r="Q191" s="30"/>
      <c r="R191" s="30"/>
      <c r="S191" s="30"/>
      <c r="T191" s="30"/>
      <c r="U191" s="30"/>
      <c r="V191" s="30"/>
      <c r="W191" s="30"/>
      <c r="X191" s="30"/>
      <c r="Y191" s="30"/>
      <c r="Z191" s="30"/>
      <c r="AA191" s="30"/>
    </row>
    <row r="192" spans="1:27" ht="20.100000000000001" customHeight="1" thickBot="1">
      <c r="A192" s="138"/>
      <c r="B192" s="155"/>
      <c r="C192" s="140"/>
      <c r="D192" s="103" t="s">
        <v>6</v>
      </c>
      <c r="E192" s="84"/>
      <c r="F192" s="328">
        <f>October!F192</f>
        <v>0</v>
      </c>
      <c r="G192" s="136">
        <f>E192+October!E192+November!E192+December!E192+January!E192+February!E192+March!E192+April!E192+May!E192+June!E192+July!E192</f>
        <v>0</v>
      </c>
      <c r="H192" s="275">
        <f>F192-G192</f>
        <v>0</v>
      </c>
      <c r="I192" s="30"/>
      <c r="J192" s="30"/>
      <c r="K192" s="30"/>
      <c r="L192" s="30"/>
      <c r="M192" s="30"/>
      <c r="N192" s="30"/>
      <c r="O192" s="30"/>
      <c r="P192" s="30"/>
      <c r="Q192" s="30"/>
      <c r="R192" s="30"/>
      <c r="S192" s="30"/>
      <c r="T192" s="30"/>
      <c r="U192" s="30"/>
      <c r="V192" s="30"/>
      <c r="W192" s="30"/>
      <c r="X192" s="30"/>
      <c r="Y192" s="30"/>
      <c r="Z192" s="30"/>
      <c r="AA192" s="30"/>
    </row>
    <row r="193" spans="1:27" ht="20.100000000000001" customHeight="1" thickTop="1">
      <c r="A193" s="134"/>
      <c r="B193" s="135"/>
      <c r="C193" s="135"/>
      <c r="D193" s="97" t="s">
        <v>4</v>
      </c>
      <c r="E193" s="82"/>
      <c r="F193" s="328">
        <f>October!F193</f>
        <v>0</v>
      </c>
      <c r="G193" s="136">
        <f>E193+October!E193+November!E193+December!E193+January!E193+February!E193+March!E193+April!E193+May!E193+June!E193+July!E193</f>
        <v>0</v>
      </c>
      <c r="H193" s="295">
        <f>F193-G193</f>
        <v>0</v>
      </c>
      <c r="I193" s="30"/>
      <c r="J193" s="30"/>
      <c r="K193" s="30"/>
      <c r="L193" s="30"/>
      <c r="M193" s="30"/>
      <c r="N193" s="30"/>
      <c r="O193" s="30"/>
      <c r="P193" s="30"/>
      <c r="Q193" s="30"/>
      <c r="R193" s="30"/>
      <c r="S193" s="30"/>
      <c r="T193" s="30"/>
      <c r="U193" s="30"/>
      <c r="V193" s="30"/>
      <c r="W193" s="30"/>
      <c r="X193" s="30"/>
      <c r="Y193" s="30"/>
      <c r="Z193" s="30"/>
      <c r="AA193" s="30"/>
    </row>
    <row r="194" spans="1:27" ht="20.100000000000001" customHeight="1" thickBot="1">
      <c r="A194" s="138"/>
      <c r="B194" s="155"/>
      <c r="C194" s="140"/>
      <c r="D194" s="103" t="s">
        <v>6</v>
      </c>
      <c r="E194" s="84"/>
      <c r="F194" s="328">
        <f>October!F194</f>
        <v>0</v>
      </c>
      <c r="G194" s="136">
        <f>E194+October!E194+November!E194+December!E194+January!E194+February!E194+March!E194+April!E194+May!E194+June!E194+July!E194</f>
        <v>0</v>
      </c>
      <c r="H194" s="274">
        <f>F194-G194</f>
        <v>0</v>
      </c>
      <c r="I194" s="30"/>
      <c r="J194" s="30"/>
      <c r="K194" s="30"/>
      <c r="L194" s="30"/>
      <c r="M194" s="30"/>
      <c r="N194" s="30"/>
      <c r="O194" s="30"/>
      <c r="P194" s="30"/>
      <c r="Q194" s="30"/>
      <c r="R194" s="30"/>
      <c r="S194" s="30"/>
      <c r="T194" s="30"/>
      <c r="U194" s="30"/>
      <c r="V194" s="30"/>
      <c r="W194" s="30"/>
      <c r="X194" s="30"/>
      <c r="Y194" s="30"/>
      <c r="Z194" s="30"/>
      <c r="AA194" s="30"/>
    </row>
    <row r="195" spans="1:27" ht="20.100000000000001" customHeight="1" thickTop="1">
      <c r="A195" s="134"/>
      <c r="B195" s="135"/>
      <c r="C195" s="135"/>
      <c r="D195" s="97" t="s">
        <v>4</v>
      </c>
      <c r="E195" s="82"/>
      <c r="F195" s="328">
        <f>October!F195</f>
        <v>0</v>
      </c>
      <c r="G195" s="136">
        <f>E195+October!E195+November!E195+December!E195+January!E195+February!E195+March!E195+April!E195+May!E195+June!E195+July!E195</f>
        <v>0</v>
      </c>
      <c r="H195" s="275">
        <f t="shared" ref="H195:H200" si="24">F195-G195</f>
        <v>0</v>
      </c>
      <c r="I195" s="30"/>
      <c r="J195" s="30"/>
      <c r="K195" s="30"/>
      <c r="L195" s="30"/>
      <c r="M195" s="30"/>
      <c r="N195" s="30"/>
      <c r="O195" s="30"/>
      <c r="P195" s="30"/>
      <c r="Q195" s="30"/>
      <c r="R195" s="30"/>
      <c r="S195" s="30"/>
      <c r="T195" s="30"/>
      <c r="U195" s="30"/>
      <c r="V195" s="30"/>
      <c r="W195" s="30"/>
      <c r="X195" s="30"/>
      <c r="Y195" s="30"/>
      <c r="Z195" s="30"/>
      <c r="AA195" s="30"/>
    </row>
    <row r="196" spans="1:27" ht="20.100000000000001" customHeight="1" thickBot="1">
      <c r="A196" s="138"/>
      <c r="B196" s="155"/>
      <c r="C196" s="140"/>
      <c r="D196" s="103" t="s">
        <v>6</v>
      </c>
      <c r="E196" s="84"/>
      <c r="F196" s="328">
        <f>October!F196</f>
        <v>0</v>
      </c>
      <c r="G196" s="136">
        <f>E196+October!E196+November!E196+December!E196+January!E196+February!E196+March!E196+April!E196+May!E196+June!E196+July!E196</f>
        <v>0</v>
      </c>
      <c r="H196" s="275">
        <f t="shared" si="24"/>
        <v>0</v>
      </c>
      <c r="I196" s="30"/>
      <c r="J196" s="30"/>
      <c r="K196" s="30"/>
      <c r="L196" s="30"/>
      <c r="M196" s="30"/>
      <c r="N196" s="30"/>
      <c r="O196" s="30"/>
      <c r="P196" s="30"/>
      <c r="Q196" s="30"/>
      <c r="R196" s="30"/>
      <c r="S196" s="30"/>
      <c r="T196" s="30"/>
      <c r="U196" s="30"/>
      <c r="V196" s="30"/>
      <c r="W196" s="30"/>
      <c r="X196" s="30"/>
      <c r="Y196" s="30"/>
      <c r="Z196" s="30"/>
      <c r="AA196" s="30"/>
    </row>
    <row r="197" spans="1:27" ht="20.100000000000001" customHeight="1" thickTop="1">
      <c r="A197" s="134"/>
      <c r="B197" s="135"/>
      <c r="C197" s="135"/>
      <c r="D197" s="97" t="s">
        <v>4</v>
      </c>
      <c r="E197" s="82"/>
      <c r="F197" s="328">
        <f>October!F197</f>
        <v>0</v>
      </c>
      <c r="G197" s="136">
        <f>E197+October!E197+November!E197+December!E197+January!E197+February!E197+March!E197+April!E197+May!E197+June!E197+July!E197</f>
        <v>0</v>
      </c>
      <c r="H197" s="275">
        <f t="shared" si="24"/>
        <v>0</v>
      </c>
      <c r="I197" s="30"/>
      <c r="J197" s="30"/>
      <c r="K197" s="30"/>
      <c r="L197" s="30"/>
      <c r="M197" s="30"/>
      <c r="N197" s="30"/>
      <c r="O197" s="30"/>
      <c r="P197" s="30"/>
      <c r="Q197" s="30"/>
      <c r="R197" s="30"/>
      <c r="S197" s="30"/>
      <c r="T197" s="30"/>
      <c r="U197" s="30"/>
      <c r="V197" s="30"/>
      <c r="W197" s="30"/>
      <c r="X197" s="30"/>
      <c r="Y197" s="30"/>
      <c r="Z197" s="30"/>
      <c r="AA197" s="30"/>
    </row>
    <row r="198" spans="1:27" ht="20.100000000000001" customHeight="1" thickBot="1">
      <c r="A198" s="138"/>
      <c r="B198" s="155"/>
      <c r="C198" s="140"/>
      <c r="D198" s="103" t="s">
        <v>6</v>
      </c>
      <c r="E198" s="84"/>
      <c r="F198" s="328">
        <f>October!F198</f>
        <v>0</v>
      </c>
      <c r="G198" s="136">
        <f>E198+October!E198+November!E198+December!E198+January!E198+February!E198+March!E198+April!E198+May!E198+June!E198+July!E198</f>
        <v>0</v>
      </c>
      <c r="H198" s="275">
        <f>F198-G198</f>
        <v>0</v>
      </c>
      <c r="I198" s="30"/>
      <c r="J198" s="30"/>
      <c r="K198" s="30"/>
      <c r="L198" s="30"/>
      <c r="M198" s="30"/>
      <c r="N198" s="30"/>
      <c r="O198" s="30"/>
      <c r="P198" s="30"/>
      <c r="Q198" s="30"/>
      <c r="R198" s="30"/>
      <c r="S198" s="30"/>
      <c r="T198" s="30"/>
      <c r="U198" s="30"/>
      <c r="V198" s="30"/>
      <c r="W198" s="30"/>
      <c r="X198" s="30"/>
      <c r="Y198" s="30"/>
      <c r="Z198" s="30"/>
      <c r="AA198" s="30"/>
    </row>
    <row r="199" spans="1:27" ht="20.100000000000001" customHeight="1" thickTop="1">
      <c r="A199" s="134"/>
      <c r="B199" s="135"/>
      <c r="C199" s="135"/>
      <c r="D199" s="97" t="s">
        <v>4</v>
      </c>
      <c r="E199" s="82"/>
      <c r="F199" s="328">
        <f>October!F199</f>
        <v>0</v>
      </c>
      <c r="G199" s="136">
        <f>E199+October!E199+November!E199+December!E199+January!E199+February!E199+March!E199+April!E199+May!E199+June!E199+July!E199</f>
        <v>0</v>
      </c>
      <c r="H199" s="275">
        <f>F199-G199</f>
        <v>0</v>
      </c>
      <c r="I199" s="30"/>
      <c r="J199" s="30"/>
      <c r="K199" s="30"/>
      <c r="L199" s="30"/>
      <c r="M199" s="30"/>
      <c r="N199" s="30"/>
      <c r="O199" s="30"/>
      <c r="P199" s="30"/>
      <c r="Q199" s="30"/>
      <c r="R199" s="30"/>
      <c r="S199" s="30"/>
      <c r="T199" s="30"/>
      <c r="U199" s="30"/>
      <c r="V199" s="30"/>
      <c r="W199" s="30"/>
      <c r="X199" s="30"/>
      <c r="Y199" s="30"/>
      <c r="Z199" s="30"/>
      <c r="AA199" s="30"/>
    </row>
    <row r="200" spans="1:27" ht="20.100000000000001" customHeight="1" thickBot="1">
      <c r="A200" s="138"/>
      <c r="B200" s="155"/>
      <c r="C200" s="140"/>
      <c r="D200" s="103" t="s">
        <v>6</v>
      </c>
      <c r="E200" s="84"/>
      <c r="F200" s="328">
        <f>October!F200</f>
        <v>0</v>
      </c>
      <c r="G200" s="136">
        <f>E200+October!E200+November!E200+December!E200+January!E200+February!E200+March!E200+April!E200+May!E200+June!E200+July!E200</f>
        <v>0</v>
      </c>
      <c r="H200" s="137">
        <f t="shared" si="24"/>
        <v>0</v>
      </c>
      <c r="I200" s="30"/>
      <c r="J200" s="30"/>
      <c r="K200" s="30"/>
      <c r="L200" s="30"/>
      <c r="M200" s="30"/>
      <c r="N200" s="30"/>
      <c r="O200" s="30"/>
      <c r="P200" s="30"/>
      <c r="Q200" s="30"/>
      <c r="R200" s="30"/>
      <c r="S200" s="30"/>
      <c r="T200" s="30"/>
      <c r="U200" s="30"/>
      <c r="V200" s="30"/>
      <c r="W200" s="30"/>
      <c r="X200" s="30"/>
      <c r="Y200" s="30"/>
      <c r="Z200" s="30"/>
      <c r="AA200" s="30"/>
    </row>
    <row r="201" spans="1:27"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c r="I201" s="30"/>
      <c r="J201" s="30"/>
      <c r="K201" s="30"/>
      <c r="L201" s="30"/>
      <c r="M201" s="30"/>
      <c r="N201" s="30"/>
      <c r="O201" s="30"/>
      <c r="P201" s="30"/>
      <c r="Q201" s="30"/>
      <c r="R201" s="30"/>
      <c r="S201" s="30"/>
      <c r="T201" s="30"/>
      <c r="U201" s="30"/>
      <c r="V201" s="30"/>
      <c r="W201" s="30"/>
      <c r="X201" s="30"/>
      <c r="Y201" s="30"/>
      <c r="Z201" s="30"/>
      <c r="AA201" s="30"/>
    </row>
    <row r="202" spans="1:27" ht="20.100000000000001" customHeight="1" thickTop="1" thickBot="1">
      <c r="A202" s="146"/>
      <c r="B202" s="147"/>
      <c r="C202" s="148"/>
      <c r="D202" s="158" t="s">
        <v>55</v>
      </c>
      <c r="E202" s="90">
        <f t="shared" si="25"/>
        <v>0</v>
      </c>
      <c r="F202" s="90">
        <f t="shared" si="25"/>
        <v>0</v>
      </c>
      <c r="G202" s="90">
        <f t="shared" si="25"/>
        <v>0</v>
      </c>
      <c r="H202" s="159">
        <f t="shared" si="25"/>
        <v>0</v>
      </c>
      <c r="I202" s="30"/>
      <c r="J202" s="30"/>
      <c r="K202" s="30"/>
      <c r="L202" s="30"/>
      <c r="M202" s="30"/>
      <c r="N202" s="30"/>
      <c r="O202" s="30"/>
      <c r="P202" s="30"/>
      <c r="Q202" s="30"/>
      <c r="R202" s="30"/>
      <c r="S202" s="30"/>
      <c r="T202" s="30"/>
      <c r="U202" s="30"/>
      <c r="V202" s="30"/>
      <c r="W202" s="30"/>
      <c r="X202" s="30"/>
      <c r="Y202" s="30"/>
      <c r="Z202" s="30"/>
      <c r="AA202" s="30"/>
    </row>
    <row r="203" spans="1:27" ht="20.100000000000001" customHeight="1" thickTop="1" thickBot="1">
      <c r="A203" s="93"/>
      <c r="B203" s="93"/>
      <c r="C203" s="93"/>
      <c r="D203" s="93"/>
      <c r="E203" s="93"/>
      <c r="F203" s="166"/>
      <c r="G203" s="166"/>
      <c r="H203" s="166"/>
      <c r="I203" s="30"/>
      <c r="J203" s="30"/>
      <c r="K203" s="30"/>
      <c r="L203" s="30"/>
      <c r="M203" s="30"/>
      <c r="N203" s="30"/>
      <c r="O203" s="30"/>
      <c r="P203" s="30"/>
      <c r="Q203" s="30"/>
      <c r="R203" s="30"/>
      <c r="S203" s="30"/>
      <c r="T203" s="30"/>
      <c r="U203" s="30"/>
      <c r="V203" s="30"/>
      <c r="W203" s="30"/>
      <c r="X203" s="30"/>
      <c r="Y203" s="30"/>
      <c r="Z203" s="30"/>
      <c r="AA203" s="30"/>
    </row>
    <row r="204" spans="1:27" ht="20.100000000000001" customHeight="1" thickTop="1" thickBot="1">
      <c r="A204" s="161" t="s">
        <v>61</v>
      </c>
      <c r="B204" s="162"/>
      <c r="C204" s="162"/>
      <c r="D204" s="131"/>
      <c r="E204" s="92" t="s">
        <v>0</v>
      </c>
      <c r="F204" s="88" t="s">
        <v>1</v>
      </c>
      <c r="G204" s="132" t="s">
        <v>2</v>
      </c>
      <c r="H204" s="133" t="s">
        <v>3</v>
      </c>
      <c r="I204" s="30"/>
      <c r="J204" s="30"/>
      <c r="K204" s="30"/>
      <c r="L204" s="30"/>
      <c r="M204" s="30"/>
      <c r="N204" s="30"/>
      <c r="O204" s="30"/>
      <c r="P204" s="30"/>
      <c r="Q204" s="30"/>
      <c r="R204" s="30"/>
      <c r="S204" s="30"/>
      <c r="T204" s="30"/>
      <c r="U204" s="30"/>
      <c r="V204" s="30"/>
      <c r="W204" s="30"/>
      <c r="X204" s="30"/>
      <c r="Y204" s="30"/>
      <c r="Z204" s="30"/>
      <c r="AA204" s="30"/>
    </row>
    <row r="205" spans="1:27" ht="20.100000000000001" customHeight="1" thickTop="1">
      <c r="A205" s="134"/>
      <c r="B205" s="135"/>
      <c r="C205" s="135"/>
      <c r="D205" s="97" t="s">
        <v>4</v>
      </c>
      <c r="E205" s="82"/>
      <c r="F205" s="328">
        <f>October!F205</f>
        <v>0</v>
      </c>
      <c r="G205" s="136">
        <f>E205+October!E205+November!E205+December!E205+January!E205+February!E205+March!E205+April!E205+May!E205+June!E205+July!E205</f>
        <v>0</v>
      </c>
      <c r="H205" s="137">
        <f t="shared" ref="H205:H214" si="26">F205-G205</f>
        <v>0</v>
      </c>
      <c r="I205" s="30"/>
      <c r="J205" s="30"/>
      <c r="K205" s="30"/>
      <c r="L205" s="30"/>
      <c r="M205" s="30"/>
      <c r="N205" s="30"/>
      <c r="O205" s="30"/>
      <c r="P205" s="30"/>
      <c r="Q205" s="30"/>
      <c r="R205" s="30"/>
      <c r="S205" s="30"/>
      <c r="T205" s="30"/>
      <c r="U205" s="30"/>
      <c r="V205" s="30"/>
      <c r="W205" s="30"/>
      <c r="X205" s="30"/>
      <c r="Y205" s="30"/>
      <c r="Z205" s="30"/>
      <c r="AA205" s="30"/>
    </row>
    <row r="206" spans="1:27" ht="20.100000000000001" customHeight="1" thickBot="1">
      <c r="A206" s="138"/>
      <c r="B206" s="155"/>
      <c r="C206" s="140"/>
      <c r="D206" s="103" t="s">
        <v>6</v>
      </c>
      <c r="E206" s="84"/>
      <c r="F206" s="328">
        <f>October!F206</f>
        <v>0</v>
      </c>
      <c r="G206" s="136">
        <f>E206+October!E206+November!E206+December!E206+January!E206+February!E206+March!E206+April!E206+May!E206+June!E206+July!E206</f>
        <v>0</v>
      </c>
      <c r="H206" s="275">
        <f t="shared" si="26"/>
        <v>0</v>
      </c>
      <c r="I206" s="30"/>
      <c r="J206" s="30"/>
      <c r="K206" s="30"/>
      <c r="L206" s="30"/>
      <c r="M206" s="30"/>
      <c r="N206" s="30"/>
      <c r="O206" s="30"/>
      <c r="P206" s="30"/>
      <c r="Q206" s="30"/>
      <c r="R206" s="30"/>
      <c r="S206" s="30"/>
      <c r="T206" s="30"/>
      <c r="U206" s="30"/>
      <c r="V206" s="30"/>
      <c r="W206" s="30"/>
      <c r="X206" s="30"/>
      <c r="Y206" s="30"/>
      <c r="Z206" s="30"/>
      <c r="AA206" s="30"/>
    </row>
    <row r="207" spans="1:27" ht="20.100000000000001" customHeight="1" thickTop="1">
      <c r="A207" s="141"/>
      <c r="B207" s="142"/>
      <c r="C207" s="142"/>
      <c r="D207" s="109" t="s">
        <v>4</v>
      </c>
      <c r="E207" s="82"/>
      <c r="F207" s="328">
        <f>October!F207</f>
        <v>0</v>
      </c>
      <c r="G207" s="136">
        <f>E207+October!E207+November!E207+December!E207+January!E207+February!E207+March!E207+April!E207+May!E207+June!E207+July!E207</f>
        <v>0</v>
      </c>
      <c r="H207" s="275">
        <f t="shared" si="26"/>
        <v>0</v>
      </c>
      <c r="I207" s="30"/>
      <c r="J207" s="30"/>
      <c r="K207" s="30"/>
      <c r="L207" s="30"/>
      <c r="M207" s="30"/>
      <c r="N207" s="30"/>
      <c r="O207" s="30"/>
      <c r="P207" s="30"/>
      <c r="Q207" s="30"/>
      <c r="R207" s="30"/>
      <c r="S207" s="30"/>
      <c r="T207" s="30"/>
      <c r="U207" s="30"/>
      <c r="V207" s="30"/>
      <c r="W207" s="30"/>
      <c r="X207" s="30"/>
      <c r="Y207" s="30"/>
      <c r="Z207" s="30"/>
      <c r="AA207" s="30"/>
    </row>
    <row r="208" spans="1:27" ht="20.100000000000001" customHeight="1" thickBot="1">
      <c r="A208" s="138"/>
      <c r="B208" s="155"/>
      <c r="C208" s="140"/>
      <c r="D208" s="103" t="s">
        <v>6</v>
      </c>
      <c r="E208" s="84"/>
      <c r="F208" s="328">
        <f>October!F208</f>
        <v>0</v>
      </c>
      <c r="G208" s="136">
        <f>E208+October!E208+November!E208+December!E208+January!E208+February!E208+March!E208+April!E208+May!E208+June!E208+July!E208</f>
        <v>0</v>
      </c>
      <c r="H208" s="275">
        <f t="shared" si="26"/>
        <v>0</v>
      </c>
      <c r="I208" s="30"/>
      <c r="J208" s="30"/>
      <c r="K208" s="30"/>
      <c r="L208" s="30"/>
      <c r="M208" s="30"/>
      <c r="N208" s="30"/>
      <c r="O208" s="30"/>
      <c r="P208" s="30"/>
      <c r="Q208" s="30"/>
      <c r="R208" s="30"/>
      <c r="S208" s="30"/>
      <c r="T208" s="30"/>
      <c r="U208" s="30"/>
      <c r="V208" s="30"/>
      <c r="W208" s="30"/>
      <c r="X208" s="30"/>
      <c r="Y208" s="30"/>
      <c r="Z208" s="30"/>
      <c r="AA208" s="30"/>
    </row>
    <row r="209" spans="1:27" ht="20.100000000000001" customHeight="1" thickTop="1">
      <c r="A209" s="141"/>
      <c r="B209" s="142"/>
      <c r="C209" s="142"/>
      <c r="D209" s="109" t="s">
        <v>4</v>
      </c>
      <c r="E209" s="82"/>
      <c r="F209" s="328">
        <f>October!F209</f>
        <v>0</v>
      </c>
      <c r="G209" s="136">
        <f>E209+October!E209+November!E209+December!E209+January!E209+February!E209+March!E209+April!E209+May!E209+June!E209+July!E209</f>
        <v>0</v>
      </c>
      <c r="H209" s="275">
        <f t="shared" si="26"/>
        <v>0</v>
      </c>
      <c r="I209" s="30"/>
      <c r="J209" s="30"/>
      <c r="K209" s="30"/>
      <c r="L209" s="30"/>
      <c r="M209" s="30"/>
      <c r="N209" s="30"/>
      <c r="O209" s="30"/>
      <c r="P209" s="30"/>
      <c r="Q209" s="30"/>
      <c r="R209" s="30"/>
      <c r="S209" s="30"/>
      <c r="T209" s="30"/>
      <c r="U209" s="30"/>
      <c r="V209" s="30"/>
      <c r="W209" s="30"/>
      <c r="X209" s="30"/>
      <c r="Y209" s="30"/>
      <c r="Z209" s="30"/>
      <c r="AA209" s="30"/>
    </row>
    <row r="210" spans="1:27" ht="20.100000000000001" customHeight="1" thickBot="1">
      <c r="A210" s="138"/>
      <c r="B210" s="155"/>
      <c r="C210" s="140"/>
      <c r="D210" s="103" t="s">
        <v>6</v>
      </c>
      <c r="E210" s="84"/>
      <c r="F210" s="328">
        <f>October!F210</f>
        <v>0</v>
      </c>
      <c r="G210" s="136">
        <f>E210+October!E210+November!E210+December!E210+January!E210+February!E210+March!E210+April!E210+May!E210+June!E210+July!E210</f>
        <v>0</v>
      </c>
      <c r="H210" s="275">
        <f t="shared" si="26"/>
        <v>0</v>
      </c>
    </row>
    <row r="211" spans="1:27" ht="20.100000000000001" customHeight="1" thickTop="1">
      <c r="A211" s="141"/>
      <c r="B211" s="142"/>
      <c r="C211" s="142"/>
      <c r="D211" s="109" t="s">
        <v>4</v>
      </c>
      <c r="E211" s="82"/>
      <c r="F211" s="328">
        <f>October!F211</f>
        <v>0</v>
      </c>
      <c r="G211" s="136">
        <f>E211+October!E211+November!E211+December!E211+January!E211+February!E211+March!E211+April!E211+May!E211+June!E211+July!E211</f>
        <v>0</v>
      </c>
      <c r="H211" s="275">
        <f t="shared" si="26"/>
        <v>0</v>
      </c>
    </row>
    <row r="212" spans="1:27" ht="20.100000000000001" customHeight="1" thickBot="1">
      <c r="A212" s="138"/>
      <c r="B212" s="155"/>
      <c r="C212" s="140"/>
      <c r="D212" s="103" t="s">
        <v>6</v>
      </c>
      <c r="E212" s="84"/>
      <c r="F212" s="328">
        <f>October!F212</f>
        <v>0</v>
      </c>
      <c r="G212" s="136">
        <f>E212+October!E212+November!E212+December!E212+January!E212+February!E212+March!E212+April!E212+May!E212+June!E212+July!E212</f>
        <v>0</v>
      </c>
      <c r="H212" s="275">
        <f t="shared" si="26"/>
        <v>0</v>
      </c>
    </row>
    <row r="213" spans="1:27" ht="20.100000000000001" customHeight="1" thickTop="1">
      <c r="A213" s="141"/>
      <c r="B213" s="142"/>
      <c r="C213" s="142"/>
      <c r="D213" s="109" t="s">
        <v>4</v>
      </c>
      <c r="E213" s="82"/>
      <c r="F213" s="328">
        <f>October!F213</f>
        <v>0</v>
      </c>
      <c r="G213" s="136">
        <f>E213+October!E213+November!E213+December!E213+January!E213+February!E213+March!E213+April!E213+May!E213+June!E213+July!E213</f>
        <v>0</v>
      </c>
      <c r="H213" s="275">
        <f t="shared" si="26"/>
        <v>0</v>
      </c>
    </row>
    <row r="214" spans="1:27" ht="20.100000000000001" customHeight="1" thickBot="1">
      <c r="A214" s="138"/>
      <c r="B214" s="155"/>
      <c r="C214" s="140"/>
      <c r="D214" s="103" t="s">
        <v>6</v>
      </c>
      <c r="E214" s="84"/>
      <c r="F214" s="328">
        <f>October!F214</f>
        <v>0</v>
      </c>
      <c r="G214" s="136">
        <f>E214+October!E214+November!E214+December!E214+January!E214+February!E214+March!E214+April!E214+May!E214+June!E214+July!E214</f>
        <v>0</v>
      </c>
      <c r="H214" s="163">
        <f t="shared" si="26"/>
        <v>0</v>
      </c>
    </row>
    <row r="215" spans="1:27"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27" ht="20.100000000000001" customHeight="1" thickTop="1" thickBot="1">
      <c r="A216" s="298"/>
      <c r="B216" s="152"/>
      <c r="C216" s="165"/>
      <c r="D216" s="158" t="s">
        <v>55</v>
      </c>
      <c r="E216" s="90">
        <f t="shared" si="27"/>
        <v>0</v>
      </c>
      <c r="F216" s="90">
        <f t="shared" si="27"/>
        <v>0</v>
      </c>
      <c r="G216" s="90">
        <f t="shared" si="27"/>
        <v>0</v>
      </c>
      <c r="H216" s="159">
        <f t="shared" si="27"/>
        <v>0</v>
      </c>
    </row>
    <row r="217" spans="1:27" ht="18" customHeight="1" thickTop="1">
      <c r="A217" s="167" t="s">
        <v>9</v>
      </c>
      <c r="B217" s="168"/>
      <c r="C217" s="169"/>
      <c r="D217" s="169"/>
      <c r="E217" s="169"/>
      <c r="F217" s="168"/>
      <c r="G217" s="168"/>
      <c r="H217" s="254"/>
    </row>
    <row r="218" spans="1:27" ht="18" customHeight="1">
      <c r="A218" s="145"/>
      <c r="B218" s="144"/>
      <c r="C218" s="144"/>
      <c r="D218" s="144"/>
      <c r="E218" s="144"/>
      <c r="F218" s="128"/>
      <c r="G218" s="128"/>
      <c r="H218" s="255"/>
    </row>
    <row r="219" spans="1:27" ht="18" customHeight="1">
      <c r="A219" s="145"/>
      <c r="B219" s="144"/>
      <c r="C219" s="144"/>
      <c r="D219" s="144"/>
      <c r="E219" s="144"/>
      <c r="F219" s="128"/>
      <c r="G219" s="128"/>
      <c r="H219" s="255"/>
    </row>
    <row r="220" spans="1:27" ht="18" customHeight="1">
      <c r="A220" s="145"/>
      <c r="B220" s="144"/>
      <c r="C220" s="144"/>
      <c r="D220" s="144"/>
      <c r="E220" s="144"/>
      <c r="F220" s="128"/>
      <c r="G220" s="128"/>
      <c r="H220" s="255"/>
    </row>
    <row r="221" spans="1:27" ht="18" customHeight="1" thickBot="1">
      <c r="A221" s="138"/>
      <c r="B221" s="140"/>
      <c r="C221" s="140"/>
      <c r="D221" s="140"/>
      <c r="E221" s="140"/>
      <c r="F221" s="256"/>
      <c r="G221" s="256"/>
      <c r="H221" s="257"/>
    </row>
    <row r="222" spans="1:27" ht="18" customHeight="1" thickTop="1" thickBot="1">
      <c r="A222" s="166"/>
      <c r="B222" s="166"/>
      <c r="C222" s="166"/>
      <c r="D222" s="166"/>
      <c r="E222" s="166"/>
      <c r="F222" s="166"/>
      <c r="G222" s="166"/>
      <c r="H222" s="166"/>
    </row>
    <row r="223" spans="1:27" ht="18" customHeight="1" thickTop="1" thickBot="1">
      <c r="A223" s="384" t="s">
        <v>13</v>
      </c>
      <c r="B223" s="385"/>
      <c r="C223" s="385"/>
      <c r="D223" s="386"/>
      <c r="E223" s="88" t="s">
        <v>0</v>
      </c>
      <c r="F223" s="88" t="s">
        <v>1</v>
      </c>
      <c r="G223" s="88" t="s">
        <v>2</v>
      </c>
      <c r="H223" s="170" t="s">
        <v>3</v>
      </c>
    </row>
    <row r="224" spans="1:27"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5:D5"/>
    <mergeCell ref="E5:H5"/>
    <mergeCell ref="A1:B3"/>
    <mergeCell ref="C1:H1"/>
    <mergeCell ref="M1:P1"/>
    <mergeCell ref="C2:H2"/>
    <mergeCell ref="C3:H3"/>
    <mergeCell ref="A6:H6"/>
    <mergeCell ref="A7:H7"/>
    <mergeCell ref="A8:D8"/>
    <mergeCell ref="E8:H8"/>
    <mergeCell ref="A9:D9"/>
    <mergeCell ref="E9:H9"/>
    <mergeCell ref="A223:D223"/>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33" sqref="F33"/>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101</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E40+October!E40+November!E40+December!E40+January!E40+February!E40+March!E40+April!E40+May!E40+June!E40+July!E40+August!E40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E41+October!E41+November!E41+December!E41+January!E41+February!E41+March!E41+April!E41+May!E41+June!E41+July!E41+August!E41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E42+October!E42+November!E42+December!E42+January!E42+February!E42+March!E42+April!E42+May!E42+June!E42+July!E42+August!E42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E43+October!E43+November!E43+December!E43+January!E43+February!E43+March!E43+April!E43+May!E43+June!E43+July!E43+August!E43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E44+October!E44+November!E44+December!E44+January!E44+February!E44+March!E44+April!E44+May!E44+June!E44+July!E44+August!E44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E45+October!E45+November!E45+December!E45+January!E45+February!E45+March!E45+April!E45+May!E45+June!E45+July!E45+August!E45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E46+October!E46+November!E46+December!E46+January!E46+February!E46+March!E46+April!E46+May!E46+June!E46+July!E46+August!E46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E47+October!E47+November!E47+December!E47+January!E47+February!E47+March!E47+April!E47+May!E47+June!E47+July!E47+August!E47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E48+October!E48+November!E48+December!E48+January!E48+February!E48+March!E48+April!E48+May!E48+June!E48+July!E48+August!E48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E49+October!E49+November!E49+December!E49+January!E49+February!E49+March!E49+April!E49+May!E49+June!E49+July!E49+August!E49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E50+October!E50+November!E50+December!E50+January!E50+February!E50+March!E50+April!E50+May!E50+June!E50+July!E50+August!E50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E51+October!E51+November!E51+December!E51+January!E51+February!E51+March!E51+April!E51+May!E51+June!E51+July!E51+August!E51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E52+October!E52+November!E52+December!E52+January!E52+February!E52+March!E52+April!E52+May!E52+June!E52+July!E52+August!E52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E53+October!E53+November!E53+December!E53+January!E53+February!E53+March!E53+April!E53+May!E53+June!E53+July!E53+August!E53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E54+October!E54+November!E54+December!E54+January!E54+February!E54+March!E54+April!E54+May!E54+June!E54+July!E54+August!E54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E55+October!E55+November!E55+December!E55+January!E55+February!E55+March!E55+April!E55+May!E55+June!E55+July!E55+August!E55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E56+October!E56+November!E56+December!E56+January!E56+February!E56+March!E56+April!E56+May!E56+June!E56+July!E56+August!E56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E57+October!E57+November!E57+December!E57+January!E57+February!E57+March!E57+April!E57+May!E57+June!E57+July!E57+August!E57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E58+October!E58+November!E58+December!E58+January!E58+February!E58+March!E58+April!E58+May!E58+June!E58+July!E58+August!E58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E59+October!E59+November!E59+December!E59+January!E59+February!E59+March!E59+April!E59+May!E59+June!E59+July!E59+August!E59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E60+October!E60+November!E60+December!E60+January!E60+February!E60+March!E60+April!E60+May!E60+June!E60+July!E60+August!E60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E61+October!E61+November!E61+December!E61+January!E61+February!E61+March!E61+April!E61+May!E61+June!E61+July!E61+August!E61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E62+October!E62+November!E62+December!E62+January!E62+February!E62+March!E62+April!E62+May!E62+June!E62+July!E62+August!E62</f>
        <v>0</v>
      </c>
      <c r="H62" s="137">
        <f t="shared" si="9"/>
        <v>0</v>
      </c>
      <c r="I62" s="19"/>
      <c r="J62" s="19"/>
      <c r="K62" s="19"/>
      <c r="L62" s="19"/>
      <c r="M62" s="19"/>
      <c r="N62" s="19"/>
      <c r="O62" s="10"/>
      <c r="P62" s="272"/>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E63+October!E63+November!E63+December!E63+January!E63+February!E63+March!E63+April!E63+May!E63+June!E63+July!E63+August!E63</f>
        <v>0</v>
      </c>
      <c r="H63" s="137">
        <f t="shared" si="9"/>
        <v>0</v>
      </c>
      <c r="I63" s="20"/>
      <c r="J63" s="20"/>
      <c r="K63" s="20"/>
      <c r="L63" s="20"/>
      <c r="M63" s="20"/>
      <c r="N63" s="20"/>
      <c r="O63" s="20"/>
      <c r="P63" s="20"/>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E64+October!E64+November!E64+December!E64+January!E64+February!E64+March!E64+April!E64+May!E64+June!E64+July!E64+August!E64</f>
        <v>0</v>
      </c>
      <c r="H64" s="137">
        <f t="shared" si="9"/>
        <v>0</v>
      </c>
      <c r="I64" s="20"/>
      <c r="J64" s="20"/>
      <c r="K64" s="20"/>
      <c r="L64" s="20"/>
      <c r="M64" s="20"/>
      <c r="N64" s="20"/>
      <c r="O64" s="20"/>
      <c r="P64" s="20"/>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E65+October!E65+November!E65+December!E65+January!E65+February!E65+March!E65+April!E65+May!E65+June!E65+July!E65+August!E65</f>
        <v>0</v>
      </c>
      <c r="H65" s="137">
        <f t="shared" si="9"/>
        <v>0</v>
      </c>
      <c r="I65" s="20"/>
      <c r="J65" s="20"/>
      <c r="K65" s="20"/>
      <c r="L65" s="20"/>
      <c r="M65" s="20"/>
      <c r="N65" s="20"/>
      <c r="O65" s="20"/>
      <c r="P65" s="20"/>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E66+October!E66+November!E66+December!E66+January!E66+February!E66+March!E66+April!E66+May!E66+June!E66+July!E66+August!E66</f>
        <v>0</v>
      </c>
      <c r="H66" s="137">
        <f t="shared" si="9"/>
        <v>0</v>
      </c>
      <c r="I66" s="20"/>
      <c r="J66" s="20"/>
      <c r="K66" s="20"/>
      <c r="L66" s="20"/>
      <c r="M66" s="20"/>
      <c r="N66" s="20"/>
      <c r="O66" s="20"/>
      <c r="P66" s="20"/>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E67+October!E67+November!E67+December!E67+January!E67+February!E67+March!E67+April!E67+May!E67+June!E67+July!E67+August!E67</f>
        <v>0</v>
      </c>
      <c r="H67" s="137">
        <f t="shared" si="9"/>
        <v>0</v>
      </c>
      <c r="I67" s="20"/>
      <c r="J67" s="20"/>
      <c r="K67" s="20"/>
      <c r="L67" s="20"/>
      <c r="M67" s="20"/>
      <c r="N67" s="20"/>
      <c r="O67" s="20"/>
      <c r="P67" s="20"/>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E68+October!E68+November!E68+December!E68+January!E68+February!E68+March!E68+April!E68+May!E68+June!E68+July!E68+August!E68</f>
        <v>0</v>
      </c>
      <c r="H68" s="137">
        <f t="shared" si="9"/>
        <v>0</v>
      </c>
      <c r="I68" s="20"/>
      <c r="J68" s="20"/>
      <c r="K68" s="20"/>
      <c r="L68" s="20"/>
      <c r="M68" s="20"/>
      <c r="N68" s="20"/>
      <c r="O68" s="20"/>
      <c r="P68" s="20"/>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E69+October!E69+November!E69+December!E69+January!E69+February!E69+March!E69+April!E69+May!E69+June!E69+July!E69+August!E69</f>
        <v>0</v>
      </c>
      <c r="H69" s="137">
        <f t="shared" si="9"/>
        <v>0</v>
      </c>
      <c r="I69" s="20"/>
      <c r="J69" s="20"/>
      <c r="K69" s="20"/>
      <c r="L69" s="20"/>
      <c r="M69" s="20"/>
      <c r="N69" s="20"/>
      <c r="O69" s="20"/>
      <c r="P69" s="20"/>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E70+October!E70+November!E70+December!E70+January!E70+February!E70+March!E70+April!E70+May!E70+June!E70+July!E70+August!E70</f>
        <v>0</v>
      </c>
      <c r="H70" s="137">
        <f t="shared" si="9"/>
        <v>0</v>
      </c>
      <c r="I70" s="20"/>
      <c r="J70" s="20"/>
      <c r="K70" s="20"/>
      <c r="L70" s="20"/>
      <c r="M70" s="20"/>
      <c r="N70" s="20"/>
      <c r="O70" s="20"/>
      <c r="P70" s="20"/>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E71+October!E71+November!E71+December!E71+January!E71+February!E71+March!E71+April!E71+May!E71+June!E71+July!E71+August!E71</f>
        <v>0</v>
      </c>
      <c r="H71" s="137">
        <f t="shared" si="9"/>
        <v>0</v>
      </c>
      <c r="I71" s="20"/>
      <c r="J71" s="20"/>
      <c r="K71" s="20"/>
      <c r="L71" s="20"/>
      <c r="M71" s="20"/>
      <c r="N71" s="20"/>
      <c r="O71" s="20"/>
      <c r="P71" s="20"/>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E72+October!E72+November!E72+December!E72+January!E72+February!E72+March!E72+April!E72+May!E72+June!E72+July!E72+August!E72</f>
        <v>0</v>
      </c>
      <c r="H72" s="137">
        <f t="shared" si="9"/>
        <v>0</v>
      </c>
      <c r="I72" s="20"/>
      <c r="J72" s="20"/>
      <c r="K72" s="20"/>
      <c r="L72" s="20"/>
      <c r="M72" s="20"/>
      <c r="N72" s="20"/>
      <c r="O72" s="20"/>
      <c r="P72" s="20"/>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E73+October!E73+November!E73+December!E73+January!E73+February!E73+March!E73+April!E73+May!E73+June!E73+July!E73+August!E73</f>
        <v>0</v>
      </c>
      <c r="H73" s="137">
        <f t="shared" si="9"/>
        <v>0</v>
      </c>
      <c r="I73" s="20"/>
      <c r="J73" s="20"/>
      <c r="K73" s="20"/>
      <c r="L73" s="20"/>
      <c r="M73" s="20"/>
      <c r="N73" s="20"/>
      <c r="O73" s="20"/>
      <c r="P73" s="20"/>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E74+October!E74+November!E74+December!E74+January!E74+February!E74+March!E74+April!E74+May!E74+June!E74+July!E74+August!E74</f>
        <v>0</v>
      </c>
      <c r="H74" s="137">
        <f t="shared" si="9"/>
        <v>0</v>
      </c>
      <c r="I74" s="21"/>
      <c r="J74" s="21"/>
      <c r="K74" s="21"/>
      <c r="L74" s="21"/>
      <c r="M74" s="21"/>
      <c r="N74" s="21"/>
      <c r="O74" s="21"/>
      <c r="P74" s="21"/>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E75+October!E75+November!E75+December!E75+January!E75+February!E75+March!E75+April!E75+May!E75+June!E75+July!E75+August!E75</f>
        <v>0</v>
      </c>
      <c r="H75" s="137">
        <f t="shared" si="9"/>
        <v>0</v>
      </c>
      <c r="I75" s="22"/>
      <c r="J75" s="22"/>
      <c r="K75" s="22"/>
      <c r="L75" s="22"/>
      <c r="M75" s="22"/>
      <c r="N75" s="22"/>
      <c r="O75" s="22"/>
      <c r="P75" s="22"/>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22"/>
      <c r="J76" s="22"/>
      <c r="K76" s="22"/>
      <c r="L76" s="22"/>
      <c r="M76" s="22"/>
      <c r="N76" s="22"/>
      <c r="O76" s="22"/>
      <c r="P76" s="22"/>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22"/>
      <c r="J77" s="22"/>
      <c r="K77" s="22"/>
      <c r="L77" s="22"/>
      <c r="M77" s="22"/>
      <c r="N77" s="22"/>
      <c r="O77" s="22"/>
      <c r="P77" s="22"/>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3"/>
      <c r="J78" s="23"/>
      <c r="K78" s="23"/>
      <c r="L78" s="23"/>
      <c r="M78" s="23"/>
      <c r="N78" s="23"/>
      <c r="O78" s="23"/>
      <c r="P78" s="23"/>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24"/>
      <c r="J79" s="24"/>
      <c r="K79" s="24"/>
      <c r="L79" s="24"/>
      <c r="M79" s="24"/>
      <c r="N79" s="24"/>
      <c r="O79" s="24"/>
      <c r="P79" s="24"/>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5"/>
      <c r="J80" s="25"/>
      <c r="K80" s="25"/>
      <c r="L80" s="25"/>
      <c r="M80" s="25"/>
      <c r="N80" s="25"/>
      <c r="O80" s="25"/>
      <c r="P80" s="25"/>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E81+October!E81+November!E81+December!E81+January!E81+February!E81+March!E81+April!E81+May!E81+June!E81+July!E81+August!E81</f>
        <v>0</v>
      </c>
      <c r="H81" s="137">
        <f>(F81-G81)</f>
        <v>0</v>
      </c>
      <c r="I81" s="26"/>
      <c r="J81" s="26"/>
      <c r="K81" s="26"/>
      <c r="L81" s="26"/>
      <c r="M81" s="26"/>
      <c r="N81" s="26"/>
      <c r="O81" s="26"/>
      <c r="P81" s="2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E82+October!E82+November!E82+December!E82+January!E82+February!E82+March!E82+April!E82+May!E82+June!E82+July!E82+August!E82</f>
        <v>0</v>
      </c>
      <c r="H82" s="137">
        <f t="shared" ref="H82:H95" si="11">(F82-G82)</f>
        <v>0</v>
      </c>
      <c r="I82" s="26"/>
      <c r="J82" s="26"/>
      <c r="K82" s="26"/>
      <c r="L82" s="26"/>
      <c r="M82" s="26"/>
      <c r="N82" s="26"/>
      <c r="O82" s="26"/>
      <c r="P82" s="2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E83+October!E83+November!E83+December!E83+January!E83+February!E83+March!E83+April!E83+May!E83+June!E83+July!E83+August!E83</f>
        <v>0</v>
      </c>
      <c r="H83" s="137">
        <f t="shared" si="11"/>
        <v>0</v>
      </c>
      <c r="I83" s="7"/>
      <c r="J83" s="7"/>
      <c r="K83" s="7"/>
      <c r="L83" s="7"/>
      <c r="M83" s="7"/>
      <c r="N83" s="7"/>
      <c r="O83" s="7"/>
      <c r="P83" s="8"/>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E84+October!E84+November!E84+December!E84+January!E84+February!E84+March!E84+April!E84+May!E84+June!E84+July!E84+August!E84</f>
        <v>0</v>
      </c>
      <c r="H84" s="137">
        <f t="shared" si="11"/>
        <v>0</v>
      </c>
      <c r="I84" s="34"/>
      <c r="J84" s="34"/>
      <c r="K84" s="34"/>
      <c r="L84" s="34"/>
      <c r="M84" s="34"/>
      <c r="N84" s="34"/>
      <c r="O84" s="34"/>
      <c r="P84" s="35"/>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E85+October!E85+November!E85+December!E85+January!E85+February!E85+March!E85+April!E85+May!E85+June!E85+July!E85+August!E85</f>
        <v>0</v>
      </c>
      <c r="H85" s="137">
        <f t="shared" si="11"/>
        <v>0</v>
      </c>
      <c r="I85" s="34"/>
      <c r="J85" s="34"/>
      <c r="K85" s="34"/>
      <c r="L85" s="34"/>
      <c r="M85" s="34"/>
      <c r="N85" s="34"/>
      <c r="O85" s="34"/>
      <c r="P85" s="35"/>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E86+October!E86+November!E86+December!E86+January!E86+February!E86+March!E86+April!E86+May!E86+June!E86+July!E86+August!E86</f>
        <v>0</v>
      </c>
      <c r="H86" s="137">
        <f t="shared" si="11"/>
        <v>0</v>
      </c>
      <c r="I86" s="34"/>
      <c r="J86" s="34"/>
      <c r="K86" s="34"/>
      <c r="L86" s="34"/>
      <c r="M86" s="34"/>
      <c r="N86" s="34"/>
      <c r="O86" s="34"/>
      <c r="P86" s="35"/>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E87+October!E87+November!E87+December!E87+January!E87+February!E87+March!E87+April!E87+May!E87+June!E87+July!E87+August!E87</f>
        <v>0</v>
      </c>
      <c r="H87" s="137">
        <f t="shared" si="11"/>
        <v>0</v>
      </c>
      <c r="I87" s="34"/>
      <c r="J87" s="34"/>
      <c r="K87" s="34"/>
      <c r="L87" s="34"/>
      <c r="M87" s="34"/>
      <c r="N87" s="34"/>
      <c r="O87" s="34"/>
      <c r="P87" s="35"/>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E88+October!E88+November!E88+December!E88+January!E88+February!E88+March!E88+April!E88+May!E88+June!E88+July!E88+August!E88</f>
        <v>0</v>
      </c>
      <c r="H88" s="137">
        <f t="shared" si="11"/>
        <v>0</v>
      </c>
      <c r="I88" s="34"/>
      <c r="J88" s="34"/>
      <c r="K88" s="34"/>
      <c r="L88" s="34"/>
      <c r="M88" s="34"/>
      <c r="N88" s="34"/>
      <c r="O88" s="34"/>
      <c r="P88" s="35"/>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E89+October!E89+November!E89+December!E89+January!E89+February!E89+March!E89+April!E89+May!E89+June!E89+July!E89+August!E89</f>
        <v>0</v>
      </c>
      <c r="H89" s="137">
        <f t="shared" si="11"/>
        <v>0</v>
      </c>
      <c r="I89" s="27"/>
      <c r="J89" s="27"/>
      <c r="K89" s="27"/>
      <c r="L89" s="27"/>
      <c r="M89" s="27"/>
      <c r="N89" s="27"/>
      <c r="O89" s="27"/>
      <c r="P89" s="35"/>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E90+October!E90+November!E90+December!E90+January!E90+February!E90+March!E90+April!E90+May!E90+June!E90+July!E90+August!E90</f>
        <v>0</v>
      </c>
      <c r="H90" s="137">
        <f t="shared" si="11"/>
        <v>0</v>
      </c>
      <c r="I90" s="34"/>
      <c r="J90" s="34"/>
      <c r="K90" s="34"/>
      <c r="L90" s="34"/>
      <c r="M90" s="34"/>
      <c r="N90" s="34"/>
      <c r="O90" s="34"/>
      <c r="P90" s="35"/>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E91+October!E91+November!E91+December!E91+January!E91+February!E91+March!E91+April!E91+May!E91+June!E91+July!E91+August!E91</f>
        <v>0</v>
      </c>
      <c r="H91" s="137">
        <f t="shared" si="11"/>
        <v>0</v>
      </c>
      <c r="I91" s="27"/>
      <c r="J91" s="27"/>
      <c r="K91" s="27"/>
      <c r="L91" s="27"/>
      <c r="M91" s="27"/>
      <c r="N91" s="27"/>
      <c r="O91" s="12"/>
      <c r="P91" s="13"/>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E92+October!E92+November!E92+December!E92+January!E92+February!E92+March!E92+April!E92+May!E92+June!E92+July!E92+August!E92</f>
        <v>0</v>
      </c>
      <c r="H92" s="137">
        <f t="shared" si="11"/>
        <v>0</v>
      </c>
      <c r="I92" s="36"/>
      <c r="J92" s="36"/>
      <c r="K92" s="36"/>
      <c r="L92" s="36"/>
      <c r="M92" s="36"/>
      <c r="N92" s="36"/>
      <c r="O92" s="36"/>
      <c r="P92" s="36"/>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E93+October!E93+November!E93+December!E93+January!E93+February!E93+March!E93+April!E93+May!E93+June!E93+July!E93+August!E93</f>
        <v>0</v>
      </c>
      <c r="H93" s="137">
        <f t="shared" si="11"/>
        <v>0</v>
      </c>
      <c r="I93" s="36"/>
      <c r="J93" s="36"/>
      <c r="K93" s="36"/>
      <c r="L93" s="36"/>
      <c r="M93" s="36"/>
      <c r="N93" s="36"/>
      <c r="O93" s="36"/>
      <c r="P93" s="36"/>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E94+October!E94+November!E94+December!E94+January!E94+February!E94+March!E94+April!E94+May!E94+June!E94+July!E94+August!E94</f>
        <v>0</v>
      </c>
      <c r="H94" s="137">
        <f t="shared" si="11"/>
        <v>0</v>
      </c>
      <c r="I94" s="36"/>
      <c r="J94" s="36"/>
      <c r="K94" s="36"/>
      <c r="L94" s="36"/>
      <c r="M94" s="36"/>
      <c r="N94" s="36"/>
      <c r="O94" s="36"/>
      <c r="P94" s="36"/>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E95+October!E95+November!E95+December!E95+January!E95+February!E95+March!E95+April!E95+May!E95+June!E95+July!E95+August!E95</f>
        <v>0</v>
      </c>
      <c r="H95" s="137">
        <f t="shared" si="11"/>
        <v>0</v>
      </c>
      <c r="I95" s="36"/>
      <c r="J95" s="36"/>
      <c r="K95" s="36"/>
      <c r="L95" s="36"/>
      <c r="M95" s="36"/>
      <c r="N95" s="36"/>
      <c r="O95" s="36"/>
      <c r="P95" s="36"/>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E96+October!E96+November!E96+December!E96+January!E96+February!E96+March!E96+April!E96+May!E96+June!E96+July!E96+August!E96</f>
        <v>0</v>
      </c>
      <c r="H96" s="137">
        <f>(F96-G96)</f>
        <v>0</v>
      </c>
      <c r="I96" s="36"/>
      <c r="J96" s="36"/>
      <c r="K96" s="36"/>
      <c r="L96" s="36"/>
      <c r="M96" s="36"/>
      <c r="N96" s="36"/>
      <c r="O96" s="36"/>
      <c r="P96" s="36"/>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E97+October!E97+November!E97+December!E97+January!E97+February!E97+March!E97+April!E97+May!E97+June!E97+July!E97+August!E97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E98+October!E98+November!E98+December!E98+January!E98+February!E98+March!E98+April!E98+May!E98+June!E98+July!E98+August!E98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E99+October!E99+November!E99+December!E99+January!E99+February!E99+March!E99+April!E99+May!E99+June!E99+July!E99+August!E99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E100+October!E100+November!E100+December!E100+January!E100+February!E100+March!E100+April!E100+May!E100+June!E100+July!E100+August!E100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E101+October!E101+November!E101+December!E101+January!E101+February!E101+March!E101+April!E101+May!E101+June!E101+July!E101+August!E101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E102+October!E102+November!E102+December!E102+January!E102+February!E102+March!E102+April!E102+May!E102+June!E102+July!E102+August!E102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E103+October!E103+November!E103+December!E103+January!E103+February!E103+March!E103+April!E103+May!E103+June!E103+July!E103+August!E103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E104+October!E104+November!E104+December!E104+January!E104+February!E104+March!E104+April!E104+May!E104+June!E104+July!E104+August!E104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E105+October!E105+November!E105+December!E105+January!E105+February!E105+March!E105+April!E105+May!E105+June!E105+July!E105+August!E105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E106+October!E106+November!E106+December!E106+January!E106+February!E106+March!E106+April!E106+May!E106+June!E106+July!E106+August!E106</f>
        <v>0</v>
      </c>
      <c r="H106" s="137">
        <f t="shared" si="13"/>
        <v>0</v>
      </c>
      <c r="I106" s="36"/>
      <c r="J106" s="36"/>
      <c r="K106" s="36"/>
      <c r="L106" s="36"/>
      <c r="M106" s="36"/>
      <c r="N106" s="36"/>
      <c r="O106" s="36"/>
      <c r="P106" s="36"/>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E107+October!E107+November!E107+December!E107+January!E107+February!E107+March!E107+April!E107+May!E107+June!E107+July!E107+August!E107</f>
        <v>0</v>
      </c>
      <c r="H107" s="137">
        <f t="shared" si="13"/>
        <v>0</v>
      </c>
      <c r="I107" s="36"/>
      <c r="J107" s="36"/>
      <c r="K107" s="36"/>
      <c r="L107" s="36"/>
      <c r="M107" s="36"/>
      <c r="N107" s="36"/>
      <c r="O107" s="36"/>
      <c r="P107" s="36"/>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E108+October!E108+November!E108+December!E108+January!E108+February!E108+March!E108+April!E108+May!E108+June!E108+July!E108+August!E108</f>
        <v>0</v>
      </c>
      <c r="H108" s="137">
        <f t="shared" si="13"/>
        <v>0</v>
      </c>
      <c r="I108" s="36"/>
      <c r="J108" s="36"/>
      <c r="K108" s="36"/>
      <c r="L108" s="36"/>
      <c r="M108" s="36"/>
      <c r="N108" s="36"/>
      <c r="O108" s="36"/>
      <c r="P108" s="36"/>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E109+October!E109+November!E109+December!E109+January!E109+February!E109+March!E109+April!E109+May!E109+June!E109+July!E109+August!E109</f>
        <v>0</v>
      </c>
      <c r="H109" s="137">
        <f t="shared" si="13"/>
        <v>0</v>
      </c>
      <c r="I109" s="36"/>
      <c r="J109" s="36"/>
      <c r="K109" s="36"/>
      <c r="L109" s="36"/>
      <c r="M109" s="36"/>
      <c r="N109" s="36"/>
      <c r="O109" s="36"/>
      <c r="P109" s="36"/>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E110+October!E110+November!E110+December!E110+January!E110+February!E110+March!E110+April!E110+May!E110+June!E110+July!E110+August!E110</f>
        <v>0</v>
      </c>
      <c r="H110" s="137">
        <f t="shared" si="13"/>
        <v>0</v>
      </c>
      <c r="I110" s="36"/>
      <c r="J110" s="36"/>
      <c r="K110" s="36"/>
      <c r="L110" s="36"/>
      <c r="M110" s="36"/>
      <c r="N110" s="36"/>
      <c r="O110" s="36"/>
      <c r="P110" s="36"/>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E111+October!E111+November!E111+December!E111+January!E111+February!E111+March!E111+April!E111+May!E111+June!E111+July!E111+August!E111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E112+October!E112+November!E112+December!E112+January!E112+February!E112+March!E112+April!E112+May!E112+June!E112+July!E112+August!E112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E113+October!E113+November!E113+December!E113+January!E113+February!E113+March!E113+April!E113+May!E113+June!E113+July!E113+August!E113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E114+October!E114+November!E114+December!E114+January!E114+February!E114+March!E114+April!E114+May!E114+June!E114+July!E114+August!E114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E115+October!E115+November!E115+December!E115+January!E115+February!E115+March!E115+April!E115+May!E115+June!E115+July!E115+August!E115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E116+October!E116+November!E116+December!E116+January!E116+February!E116+March!E116+April!E116+May!E116+June!E116+July!E116+August!E116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E121+October!E121+November!E121+December!E121+January!E121+February!E121+March!E121+April!E121+May!E121+June!E121+July!E121+August!E121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E122+October!E122+November!E122+December!E122+January!E122+February!E122+March!E122+April!E122+May!E122+June!E122+July!E122+August!E122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E123+October!E123+November!E123+December!E123+January!E123+February!E123+March!E123+April!E123+May!E123+June!E123+July!E123+August!E123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E124+October!E124+November!E124+December!E124+January!E124+February!E124+March!E124+April!E124+May!E124+June!E124+July!E124+August!E124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E125+October!E125+November!E125+December!E125+January!E125+February!E125+March!E125+April!E125+May!E125+June!E125+July!E125+August!E125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E126+October!E126+November!E126+December!E126+January!E126+February!E126+March!E126+April!E126+May!E126+June!E126+July!E126+August!E126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E127+October!E127+November!E127+December!E127+January!E127+February!E127+March!E127+April!E127+May!E127+June!E127+July!E127+August!E127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E128+October!E128+November!E128+December!E128+January!E128+February!E128+March!E128+April!E128+May!E128+June!E128+July!E128+August!E128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E129+October!E129+November!E129+December!E129+January!E129+February!E129+March!E129+April!E129+May!E129+June!E129+July!E129+August!E129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E130+October!E130+November!E130+December!E130+January!E130+February!E130+March!E130+April!E130+May!E130+June!E130+July!E130+August!E130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E135+October!E135+November!E135+December!E135+January!E135+February!E135+March!E135+April!E135+May!E135+June!E135+July!E135+August!E135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E136+October!E136+November!E136+December!E136+January!E136+February!E136+March!E136+April!E136+May!E136+June!E136+July!E136+August!E136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E137+October!E137+November!E137+December!E137+January!E137+February!E137+March!E137+April!E137+May!E137+June!E137+July!E137+August!E137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E138+October!E138+November!E138+December!E138+January!E138+February!E138+March!E138+April!E138+May!E138+June!E138+July!E138+August!E138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E139+October!E139+November!E139+December!E139+January!E139+February!E139+March!E139+April!E139+May!E139+June!E139+July!E139+August!E139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E140+October!E140+November!E140+December!E140+January!E140+February!E140+March!E140+April!E140+May!E140+June!E140+July!E140+August!E140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E141+October!E141+November!E141+December!E141+January!E141+February!E141+March!E141+April!E141+May!E141+June!E141+July!E141+August!E141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E142+October!E142+November!E142+December!E142+January!E142+February!E142+March!E142+April!E142+May!E142+June!E142+July!E142+August!E142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E143+October!E143+November!E143+December!E143+January!E143+February!E143+March!E143+April!E143+May!E143+June!E143+July!E143+August!E143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E144+October!E144+November!E144+December!E144+January!E144+February!E144+March!E144+April!E144+May!E144+June!E144+July!E144+August!E144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E149+October!E149+November!E149+December!E149+January!E149+February!E149+March!E149+April!E149+May!E149+June!E149+July!E149+August!E149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E150+October!E150+November!E150+December!E150+January!E150+February!E150+March!E150+April!E150+May!E150+June!E150+July!E150+August!E150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E151+October!E151+November!E151+December!E151+January!E151+February!E151+March!E151+April!E151+May!E151+June!E151+July!E151+August!E151</f>
        <v>0</v>
      </c>
      <c r="H151" s="277">
        <f t="shared" si="19"/>
        <v>0</v>
      </c>
      <c r="I151" s="30"/>
      <c r="J151" s="30"/>
      <c r="K151" s="30"/>
      <c r="L151" s="30"/>
      <c r="M151" s="30"/>
      <c r="N151" s="30"/>
      <c r="O151" s="30"/>
      <c r="P151" s="30"/>
      <c r="Q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E152+October!E152+November!E152+December!E152+January!E152+February!E152+March!E152+April!E152+May!E152+June!E152+July!E152+August!E152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E153+October!E153+November!E153+December!E153+January!E153+February!E153+March!E153+April!E153+May!E153+June!E153+July!E153+August!E153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E154+October!E154+November!E154+December!E154+January!E154+February!E154+March!E154+April!E154+May!E154+June!E154+July!E154+August!E154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E155+October!E155+November!E155+December!E155+January!E155+February!E155+March!E155+April!E155+May!E155+June!E155+July!E155+August!E155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E156+October!E156+November!E156+December!E156+January!E156+February!E156+March!E156+April!E156+May!E156+June!E156+July!E156+August!E156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E157+October!E157+November!E157+December!E157+January!E157+February!E157+March!E157+April!E157+May!E157+June!E157+July!E157+August!E157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E158+October!E158+November!E158+December!E158+January!E158+February!E158+March!E158+April!E158+May!E158+June!E158+July!E158+August!E158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E163+October!E163+November!E163+December!E163+January!E163+February!E163+March!E163+April!E163+May!E163+June!E163+July!E163+August!E163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E164+October!E164+November!E164+December!E164+January!E164+February!E164+March!E164+April!E164+May!E164+June!E164+July!E164+August!E164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E165+October!E165+November!E165+December!E165+January!E165+February!E165+March!E165+April!E165+May!E165+June!E165+July!E165+August!E165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E166+October!E166+November!E166+December!E166+January!E166+February!E166+March!E166+April!E166+May!E166+June!E166+July!E166+August!E166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E167+October!E167+November!E167+December!E167+January!E167+February!E167+March!E167+April!E167+May!E167+June!E167+July!E167+August!E167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E168+October!E168+November!E168+December!E168+January!E168+February!E168+March!E168+April!E168+May!E168+June!E168+July!E168+August!E168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E169+October!E169+November!E169+December!E169+January!E169+February!E169+March!E169+April!E169+May!E169+June!E169+July!E169+August!E169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E170+October!E170+November!E170+December!E170+January!E170+February!E170+March!E170+April!E170+May!E170+June!E170+July!E170+August!E170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E171+October!E171+November!E171+December!E171+January!E171+February!E171+March!E171+April!E171+May!E171+June!E171+July!E171+August!E171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E172+October!E172+November!E172+December!E172+January!E172+February!E172+March!E172+April!E172+May!E172+June!E172+July!E172+August!E172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E173+October!E173+November!E173+December!E173+January!E173+February!E173+March!E173+April!E173+May!E173+June!E173+July!E173+August!E173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E174+October!E174+November!E174+December!E174+January!E174+February!E174+March!E174+April!E174+May!E174+June!E174+July!E174+August!E174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E175+October!E175+November!E175+December!E175+January!E175+February!E175+March!E175+April!E175+May!E175+June!E175+July!E175+August!E175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E176+October!E176+November!E176+December!E176+January!E176+February!E176+March!E176+April!E176+May!E176+June!E176+July!E176+August!E176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27" ht="20.100000000000001" customHeight="1" thickTop="1">
      <c r="A177" s="141"/>
      <c r="B177" s="142"/>
      <c r="C177" s="142"/>
      <c r="D177" s="109" t="s">
        <v>4</v>
      </c>
      <c r="E177" s="82"/>
      <c r="F177" s="328">
        <f>October!F177</f>
        <v>0</v>
      </c>
      <c r="G177" s="136">
        <f>E177+October!E177+November!E177+December!E177+January!E177+February!E177+March!E177+April!E177+May!E177+June!E177+July!E177+August!E177</f>
        <v>0</v>
      </c>
      <c r="H177" s="275">
        <f t="shared" si="22"/>
        <v>0</v>
      </c>
      <c r="I177" s="30"/>
      <c r="J177" s="30"/>
      <c r="K177" s="30"/>
      <c r="L177" s="30"/>
      <c r="M177" s="30"/>
      <c r="N177" s="30"/>
      <c r="O177" s="30"/>
      <c r="P177" s="30"/>
      <c r="Q177" s="30"/>
      <c r="R177" s="30"/>
      <c r="S177" s="30"/>
      <c r="T177" s="30"/>
      <c r="U177" s="30"/>
      <c r="V177" s="30"/>
      <c r="W177" s="30"/>
      <c r="X177" s="30"/>
      <c r="Y177" s="30"/>
      <c r="Z177" s="30"/>
      <c r="AA177" s="30"/>
    </row>
    <row r="178" spans="1:27" ht="20.100000000000001" customHeight="1" thickBot="1">
      <c r="A178" s="138"/>
      <c r="B178" s="155"/>
      <c r="C178" s="140"/>
      <c r="D178" s="103" t="s">
        <v>6</v>
      </c>
      <c r="E178" s="84"/>
      <c r="F178" s="328">
        <f>October!F178</f>
        <v>0</v>
      </c>
      <c r="G178" s="136">
        <f>E178+October!E178+November!E178+December!E178+January!E178+February!E178+March!E178+April!E178+May!E178+June!E178+July!E178+August!E178</f>
        <v>0</v>
      </c>
      <c r="H178" s="275">
        <f t="shared" si="22"/>
        <v>0</v>
      </c>
      <c r="I178" s="30"/>
      <c r="J178" s="30"/>
      <c r="K178" s="30"/>
      <c r="L178" s="30"/>
      <c r="M178" s="30"/>
      <c r="N178" s="30"/>
      <c r="O178" s="30"/>
      <c r="P178" s="30"/>
      <c r="Q178" s="30"/>
      <c r="R178" s="30"/>
      <c r="S178" s="30"/>
      <c r="T178" s="30"/>
      <c r="U178" s="30"/>
      <c r="V178" s="30"/>
      <c r="W178" s="30"/>
      <c r="X178" s="30"/>
      <c r="Y178" s="30"/>
      <c r="Z178" s="30"/>
      <c r="AA178" s="30"/>
    </row>
    <row r="179" spans="1:27" ht="20.100000000000001" customHeight="1" thickTop="1">
      <c r="A179" s="141"/>
      <c r="B179" s="142"/>
      <c r="C179" s="142"/>
      <c r="D179" s="109" t="s">
        <v>4</v>
      </c>
      <c r="E179" s="82"/>
      <c r="F179" s="328">
        <f>October!F179</f>
        <v>0</v>
      </c>
      <c r="G179" s="136">
        <f>E179+October!E179+November!E179+December!E179+January!E179+February!E179+March!E179+April!E179+May!E179+June!E179+July!E179+August!E179</f>
        <v>0</v>
      </c>
      <c r="H179" s="275">
        <f t="shared" si="22"/>
        <v>0</v>
      </c>
      <c r="I179" s="30"/>
      <c r="J179" s="30"/>
      <c r="K179" s="30"/>
      <c r="L179" s="30"/>
      <c r="M179" s="30"/>
      <c r="N179" s="30"/>
      <c r="O179" s="30"/>
      <c r="P179" s="30"/>
      <c r="Q179" s="30"/>
      <c r="R179" s="30"/>
      <c r="S179" s="30"/>
      <c r="T179" s="30"/>
      <c r="U179" s="30"/>
      <c r="V179" s="30"/>
      <c r="W179" s="30"/>
      <c r="X179" s="30"/>
      <c r="Y179" s="30"/>
      <c r="Z179" s="30"/>
      <c r="AA179" s="30"/>
    </row>
    <row r="180" spans="1:27" ht="20.100000000000001" customHeight="1" thickBot="1">
      <c r="A180" s="138"/>
      <c r="B180" s="155"/>
      <c r="C180" s="140"/>
      <c r="D180" s="103" t="s">
        <v>6</v>
      </c>
      <c r="E180" s="84"/>
      <c r="F180" s="328">
        <f>October!F180</f>
        <v>0</v>
      </c>
      <c r="G180" s="136">
        <f>E180+October!E180+November!E180+December!E180+January!E180+February!E180+March!E180+April!E180+May!E180+June!E180+July!E180+August!E180</f>
        <v>0</v>
      </c>
      <c r="H180" s="275">
        <f t="shared" si="22"/>
        <v>0</v>
      </c>
      <c r="I180" s="30"/>
      <c r="J180" s="30"/>
      <c r="K180" s="30"/>
      <c r="L180" s="30"/>
      <c r="M180" s="30"/>
      <c r="N180" s="30"/>
      <c r="O180" s="30"/>
      <c r="P180" s="30"/>
      <c r="Q180" s="30"/>
      <c r="R180" s="30"/>
      <c r="S180" s="30"/>
      <c r="T180" s="30"/>
      <c r="U180" s="30"/>
      <c r="V180" s="30"/>
      <c r="W180" s="30"/>
      <c r="X180" s="30"/>
      <c r="Y180" s="30"/>
      <c r="Z180" s="30"/>
      <c r="AA180" s="30"/>
    </row>
    <row r="181" spans="1:27" ht="20.100000000000001" customHeight="1" thickTop="1">
      <c r="A181" s="141"/>
      <c r="B181" s="142"/>
      <c r="C181" s="142"/>
      <c r="D181" s="109" t="s">
        <v>4</v>
      </c>
      <c r="E181" s="82"/>
      <c r="F181" s="328">
        <f>October!F181</f>
        <v>0</v>
      </c>
      <c r="G181" s="136">
        <f>E181+October!E181+November!E181+December!E181+January!E181+February!E181+March!E181+April!E181+May!E181+June!E181+July!E181+August!E181</f>
        <v>0</v>
      </c>
      <c r="H181" s="275">
        <f t="shared" si="22"/>
        <v>0</v>
      </c>
      <c r="I181" s="30"/>
      <c r="J181" s="30"/>
      <c r="K181" s="30"/>
      <c r="L181" s="30"/>
      <c r="M181" s="30"/>
      <c r="N181" s="30"/>
      <c r="O181" s="30"/>
      <c r="P181" s="30"/>
      <c r="Q181" s="30"/>
      <c r="R181" s="30"/>
      <c r="S181" s="30"/>
      <c r="T181" s="30"/>
      <c r="U181" s="30"/>
      <c r="V181" s="30"/>
      <c r="W181" s="30"/>
      <c r="X181" s="30"/>
      <c r="Y181" s="30"/>
      <c r="Z181" s="30"/>
      <c r="AA181" s="30"/>
    </row>
    <row r="182" spans="1:27" ht="20.100000000000001" customHeight="1" thickBot="1">
      <c r="A182" s="138"/>
      <c r="B182" s="155"/>
      <c r="C182" s="140"/>
      <c r="D182" s="103" t="s">
        <v>6</v>
      </c>
      <c r="E182" s="84"/>
      <c r="F182" s="328">
        <f>October!F182</f>
        <v>0</v>
      </c>
      <c r="G182" s="136">
        <f>E182+October!E182+November!E182+December!E182+January!E182+February!E182+March!E182+April!E182+May!E182+June!E182+July!E182+August!E182</f>
        <v>0</v>
      </c>
      <c r="H182" s="275">
        <f t="shared" si="22"/>
        <v>0</v>
      </c>
      <c r="I182" s="30"/>
      <c r="J182" s="30"/>
      <c r="K182" s="30"/>
      <c r="L182" s="30"/>
      <c r="M182" s="30"/>
      <c r="N182" s="30"/>
      <c r="O182" s="30"/>
      <c r="P182" s="30"/>
      <c r="Q182" s="30"/>
      <c r="R182" s="30"/>
      <c r="S182" s="30"/>
      <c r="T182" s="30"/>
      <c r="U182" s="30"/>
      <c r="V182" s="30"/>
      <c r="W182" s="30"/>
      <c r="X182" s="30"/>
      <c r="Y182" s="30"/>
      <c r="Z182" s="30"/>
      <c r="AA182" s="30"/>
    </row>
    <row r="183" spans="1:27" ht="20.100000000000001" customHeight="1" thickTop="1">
      <c r="A183" s="141"/>
      <c r="B183" s="142"/>
      <c r="C183" s="142"/>
      <c r="D183" s="109" t="s">
        <v>4</v>
      </c>
      <c r="E183" s="82"/>
      <c r="F183" s="328">
        <f>October!F183</f>
        <v>0</v>
      </c>
      <c r="G183" s="136">
        <f>E183+October!E183+November!E183+December!E183+January!E183+February!E183+March!E183+April!E183+May!E183+June!E183+July!E183+August!E183</f>
        <v>0</v>
      </c>
      <c r="H183" s="275">
        <f t="shared" si="22"/>
        <v>0</v>
      </c>
      <c r="I183" s="30"/>
      <c r="J183" s="30"/>
      <c r="K183" s="30"/>
      <c r="L183" s="30"/>
      <c r="M183" s="30"/>
      <c r="N183" s="30"/>
      <c r="O183" s="30"/>
      <c r="P183" s="30"/>
      <c r="Q183" s="30"/>
      <c r="R183" s="30"/>
      <c r="S183" s="30"/>
      <c r="T183" s="30"/>
      <c r="U183" s="30"/>
      <c r="V183" s="30"/>
      <c r="W183" s="30"/>
      <c r="X183" s="30"/>
      <c r="Y183" s="30"/>
      <c r="Z183" s="30"/>
      <c r="AA183" s="30"/>
    </row>
    <row r="184" spans="1:27" ht="20.100000000000001" customHeight="1" thickBot="1">
      <c r="A184" s="138"/>
      <c r="B184" s="155"/>
      <c r="C184" s="140"/>
      <c r="D184" s="103" t="s">
        <v>6</v>
      </c>
      <c r="E184" s="84"/>
      <c r="F184" s="328">
        <f>October!F184</f>
        <v>0</v>
      </c>
      <c r="G184" s="136">
        <f>E184+October!E184+November!E184+December!E184+January!E184+February!E184+March!E184+April!E184+May!E184+June!E184+July!E184+August!E184</f>
        <v>0</v>
      </c>
      <c r="H184" s="275">
        <f t="shared" si="22"/>
        <v>0</v>
      </c>
      <c r="I184" s="30"/>
      <c r="J184" s="30"/>
      <c r="K184" s="30"/>
      <c r="L184" s="30"/>
      <c r="M184" s="30"/>
      <c r="N184" s="30"/>
      <c r="O184" s="30"/>
      <c r="P184" s="30"/>
      <c r="Q184" s="30"/>
      <c r="R184" s="30"/>
      <c r="S184" s="30"/>
      <c r="T184" s="30"/>
      <c r="U184" s="30"/>
      <c r="V184" s="30"/>
      <c r="W184" s="30"/>
      <c r="X184" s="30"/>
      <c r="Y184" s="30"/>
      <c r="Z184" s="30"/>
      <c r="AA184" s="30"/>
    </row>
    <row r="185" spans="1:27" ht="20.100000000000001" customHeight="1" thickTop="1">
      <c r="A185" s="141"/>
      <c r="B185" s="142"/>
      <c r="C185" s="142"/>
      <c r="D185" s="109" t="s">
        <v>4</v>
      </c>
      <c r="E185" s="82"/>
      <c r="F185" s="328">
        <f>October!F185</f>
        <v>0</v>
      </c>
      <c r="G185" s="136">
        <f>E185+October!E185+November!E185+December!E185+January!E185+February!E185+March!E185+April!E185+May!E185+June!E185+July!E185+August!E185</f>
        <v>0</v>
      </c>
      <c r="H185" s="275">
        <f t="shared" si="22"/>
        <v>0</v>
      </c>
      <c r="I185" s="30"/>
      <c r="J185" s="30"/>
      <c r="K185" s="30"/>
      <c r="L185" s="30"/>
      <c r="M185" s="30"/>
      <c r="N185" s="30"/>
      <c r="O185" s="30"/>
      <c r="P185" s="30"/>
      <c r="Q185" s="30"/>
      <c r="R185" s="30"/>
      <c r="S185" s="30"/>
      <c r="T185" s="30"/>
      <c r="U185" s="30"/>
      <c r="V185" s="30"/>
      <c r="W185" s="30"/>
      <c r="X185" s="30"/>
      <c r="Y185" s="30"/>
      <c r="Z185" s="30"/>
      <c r="AA185" s="30"/>
    </row>
    <row r="186" spans="1:27" ht="20.100000000000001" customHeight="1" thickBot="1">
      <c r="A186" s="138"/>
      <c r="B186" s="155"/>
      <c r="C186" s="140"/>
      <c r="D186" s="103" t="s">
        <v>6</v>
      </c>
      <c r="E186" s="84"/>
      <c r="F186" s="328">
        <f>October!F186</f>
        <v>0</v>
      </c>
      <c r="G186" s="136">
        <f>E186+October!E186+November!E186+December!E186+January!E186+February!E186+March!E186+April!E186+May!E186+June!E186+July!E186+August!E186</f>
        <v>0</v>
      </c>
      <c r="H186" s="163">
        <f t="shared" si="22"/>
        <v>0</v>
      </c>
      <c r="I186" s="30"/>
      <c r="J186" s="30"/>
      <c r="K186" s="30"/>
      <c r="L186" s="30"/>
      <c r="M186" s="30"/>
      <c r="N186" s="30"/>
      <c r="O186" s="30"/>
      <c r="P186" s="30"/>
      <c r="Q186" s="30"/>
      <c r="R186" s="30"/>
      <c r="S186" s="30"/>
      <c r="T186" s="30"/>
      <c r="U186" s="30"/>
      <c r="V186" s="30"/>
      <c r="W186" s="30"/>
      <c r="X186" s="30"/>
      <c r="Y186" s="30"/>
      <c r="Z186" s="30"/>
      <c r="AA186" s="30"/>
    </row>
    <row r="187" spans="1:27"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c r="I187" s="30"/>
      <c r="J187" s="30"/>
      <c r="K187" s="30"/>
      <c r="L187" s="30"/>
      <c r="M187" s="30"/>
      <c r="N187" s="30"/>
      <c r="O187" s="30"/>
      <c r="P187" s="30"/>
      <c r="Q187" s="30"/>
      <c r="R187" s="30"/>
      <c r="S187" s="30"/>
      <c r="T187" s="30"/>
      <c r="U187" s="30"/>
      <c r="V187" s="30"/>
      <c r="W187" s="30"/>
      <c r="X187" s="30"/>
      <c r="Y187" s="30"/>
      <c r="Z187" s="30"/>
      <c r="AA187" s="30"/>
    </row>
    <row r="188" spans="1:27" ht="20.100000000000001" customHeight="1" thickTop="1" thickBot="1">
      <c r="A188" s="298"/>
      <c r="B188" s="152"/>
      <c r="C188" s="165"/>
      <c r="D188" s="158" t="s">
        <v>55</v>
      </c>
      <c r="E188" s="90">
        <f t="shared" si="23"/>
        <v>0</v>
      </c>
      <c r="F188" s="90">
        <f t="shared" si="23"/>
        <v>0</v>
      </c>
      <c r="G188" s="90">
        <f t="shared" si="23"/>
        <v>0</v>
      </c>
      <c r="H188" s="159">
        <f t="shared" si="23"/>
        <v>0</v>
      </c>
      <c r="I188" s="30"/>
      <c r="J188" s="30"/>
      <c r="K188" s="30"/>
      <c r="L188" s="30"/>
      <c r="M188" s="30"/>
      <c r="N188" s="30"/>
      <c r="O188" s="30"/>
      <c r="P188" s="30"/>
      <c r="Q188" s="30"/>
      <c r="R188" s="30"/>
      <c r="S188" s="30"/>
      <c r="T188" s="30"/>
      <c r="U188" s="30"/>
      <c r="V188" s="30"/>
      <c r="W188" s="30"/>
      <c r="X188" s="30"/>
      <c r="Y188" s="30"/>
      <c r="Z188" s="30"/>
      <c r="AA188" s="30"/>
    </row>
    <row r="189" spans="1:27" ht="20.100000000000001" customHeight="1" thickTop="1" thickBot="1">
      <c r="A189" s="93"/>
      <c r="B189" s="93"/>
      <c r="C189" s="93"/>
      <c r="D189" s="166"/>
      <c r="E189" s="93"/>
      <c r="F189" s="166"/>
      <c r="G189" s="166"/>
      <c r="H189" s="166"/>
      <c r="I189" s="30"/>
      <c r="J189" s="30"/>
      <c r="K189" s="30"/>
      <c r="L189" s="30"/>
      <c r="M189" s="30"/>
      <c r="N189" s="30"/>
      <c r="O189" s="30"/>
      <c r="P189" s="30"/>
      <c r="Q189" s="30"/>
      <c r="R189" s="30"/>
      <c r="S189" s="30"/>
      <c r="T189" s="30"/>
      <c r="U189" s="30"/>
      <c r="V189" s="30"/>
      <c r="W189" s="30"/>
      <c r="X189" s="30"/>
      <c r="Y189" s="30"/>
      <c r="Z189" s="30"/>
      <c r="AA189" s="30"/>
    </row>
    <row r="190" spans="1:27" ht="20.100000000000001" customHeight="1" thickTop="1" thickBot="1">
      <c r="A190" s="161" t="s">
        <v>58</v>
      </c>
      <c r="B190" s="162"/>
      <c r="C190" s="162"/>
      <c r="D190" s="131"/>
      <c r="E190" s="92" t="s">
        <v>0</v>
      </c>
      <c r="F190" s="88" t="s">
        <v>1</v>
      </c>
      <c r="G190" s="132" t="s">
        <v>2</v>
      </c>
      <c r="H190" s="133" t="s">
        <v>3</v>
      </c>
      <c r="I190" s="30"/>
      <c r="R190" s="30"/>
      <c r="S190" s="30"/>
      <c r="T190" s="30"/>
      <c r="U190" s="30"/>
      <c r="V190" s="30"/>
      <c r="W190" s="30"/>
      <c r="X190" s="30"/>
      <c r="Y190" s="30"/>
      <c r="Z190" s="30"/>
      <c r="AA190" s="30"/>
    </row>
    <row r="191" spans="1:27" ht="20.100000000000001" customHeight="1" thickTop="1">
      <c r="A191" s="134"/>
      <c r="B191" s="135"/>
      <c r="C191" s="135"/>
      <c r="D191" s="97" t="s">
        <v>4</v>
      </c>
      <c r="E191" s="82"/>
      <c r="F191" s="328">
        <f>October!F191</f>
        <v>0</v>
      </c>
      <c r="G191" s="136">
        <f>E191+October!E191+November!E191+December!E191+January!E191+February!E191+March!E191+April!E191+May!E191+June!E191+July!E191+August!E191</f>
        <v>0</v>
      </c>
      <c r="H191" s="137">
        <f>F191-G191</f>
        <v>0</v>
      </c>
      <c r="I191" s="30"/>
      <c r="J191" s="30"/>
      <c r="K191" s="30"/>
      <c r="L191" s="30"/>
      <c r="M191" s="30"/>
      <c r="N191" s="30"/>
      <c r="O191" s="30"/>
      <c r="P191" s="30"/>
      <c r="Q191" s="30"/>
      <c r="R191" s="30"/>
      <c r="S191" s="30"/>
      <c r="T191" s="30"/>
      <c r="U191" s="30"/>
      <c r="V191" s="30"/>
      <c r="W191" s="30"/>
      <c r="X191" s="30"/>
      <c r="Y191" s="30"/>
      <c r="Z191" s="30"/>
      <c r="AA191" s="30"/>
    </row>
    <row r="192" spans="1:27" ht="20.100000000000001" customHeight="1" thickBot="1">
      <c r="A192" s="138"/>
      <c r="B192" s="155"/>
      <c r="C192" s="140"/>
      <c r="D192" s="103" t="s">
        <v>6</v>
      </c>
      <c r="E192" s="84"/>
      <c r="F192" s="328">
        <f>October!F192</f>
        <v>0</v>
      </c>
      <c r="G192" s="136">
        <f>E192+October!E192+November!E192+December!E192+January!E192+February!E192+March!E192+April!E192+May!E192+June!E192+July!E192+August!E192</f>
        <v>0</v>
      </c>
      <c r="H192" s="275">
        <f>F192-G192</f>
        <v>0</v>
      </c>
      <c r="I192" s="30"/>
      <c r="J192" s="30"/>
      <c r="K192" s="30"/>
      <c r="L192" s="30"/>
      <c r="M192" s="30"/>
      <c r="N192" s="30"/>
      <c r="O192" s="30"/>
      <c r="P192" s="30"/>
      <c r="Q192" s="30"/>
      <c r="R192" s="30"/>
      <c r="S192" s="30"/>
      <c r="T192" s="30"/>
      <c r="U192" s="30"/>
      <c r="V192" s="30"/>
      <c r="W192" s="30"/>
      <c r="X192" s="30"/>
      <c r="Y192" s="30"/>
      <c r="Z192" s="30"/>
      <c r="AA192" s="30"/>
    </row>
    <row r="193" spans="1:27" ht="20.100000000000001" customHeight="1" thickTop="1">
      <c r="A193" s="134"/>
      <c r="B193" s="135"/>
      <c r="C193" s="135"/>
      <c r="D193" s="97" t="s">
        <v>4</v>
      </c>
      <c r="E193" s="82"/>
      <c r="F193" s="328">
        <f>October!F193</f>
        <v>0</v>
      </c>
      <c r="G193" s="136">
        <f>E193+October!E193+November!E193+December!E193+January!E193+February!E193+March!E193+April!E193+May!E193+June!E193+July!E193+August!E193</f>
        <v>0</v>
      </c>
      <c r="H193" s="295">
        <f>F193-G193</f>
        <v>0</v>
      </c>
      <c r="I193" s="30"/>
      <c r="J193" s="30"/>
      <c r="K193" s="30"/>
      <c r="L193" s="30"/>
      <c r="M193" s="30"/>
      <c r="N193" s="30"/>
      <c r="O193" s="30"/>
      <c r="P193" s="30"/>
      <c r="Q193" s="30"/>
      <c r="R193" s="30"/>
      <c r="S193" s="30"/>
      <c r="T193" s="30"/>
      <c r="U193" s="30"/>
      <c r="V193" s="30"/>
      <c r="W193" s="30"/>
      <c r="X193" s="30"/>
      <c r="Y193" s="30"/>
      <c r="Z193" s="30"/>
      <c r="AA193" s="30"/>
    </row>
    <row r="194" spans="1:27" ht="20.100000000000001" customHeight="1" thickBot="1">
      <c r="A194" s="138"/>
      <c r="B194" s="155"/>
      <c r="C194" s="140"/>
      <c r="D194" s="103" t="s">
        <v>6</v>
      </c>
      <c r="E194" s="84"/>
      <c r="F194" s="328">
        <f>October!F194</f>
        <v>0</v>
      </c>
      <c r="G194" s="136">
        <f>E194+October!E194+November!E194+December!E194+January!E194+February!E194+March!E194+April!E194+May!E194+June!E194+July!E194+August!E194</f>
        <v>0</v>
      </c>
      <c r="H194" s="274">
        <f>F194-G194</f>
        <v>0</v>
      </c>
      <c r="I194" s="30"/>
      <c r="J194" s="30"/>
      <c r="K194" s="30"/>
      <c r="L194" s="30"/>
      <c r="M194" s="30"/>
      <c r="N194" s="30"/>
      <c r="O194" s="30"/>
      <c r="P194" s="30"/>
      <c r="Q194" s="30"/>
      <c r="R194" s="30"/>
      <c r="S194" s="30"/>
      <c r="T194" s="30"/>
      <c r="U194" s="30"/>
      <c r="V194" s="30"/>
      <c r="W194" s="30"/>
      <c r="X194" s="30"/>
      <c r="Y194" s="30"/>
      <c r="Z194" s="30"/>
      <c r="AA194" s="30"/>
    </row>
    <row r="195" spans="1:27" ht="20.100000000000001" customHeight="1" thickTop="1">
      <c r="A195" s="134"/>
      <c r="B195" s="135"/>
      <c r="C195" s="135"/>
      <c r="D195" s="97" t="s">
        <v>4</v>
      </c>
      <c r="E195" s="82"/>
      <c r="F195" s="328">
        <f>October!F195</f>
        <v>0</v>
      </c>
      <c r="G195" s="136">
        <f>E195+October!E195+November!E195+December!E195+January!E195+February!E195+March!E195+April!E195+May!E195+June!E195+July!E195+August!E195</f>
        <v>0</v>
      </c>
      <c r="H195" s="275">
        <f t="shared" ref="H195:H200" si="24">F195-G195</f>
        <v>0</v>
      </c>
      <c r="I195" s="30"/>
      <c r="J195" s="30"/>
      <c r="K195" s="30"/>
      <c r="L195" s="30"/>
      <c r="M195" s="30"/>
      <c r="N195" s="30"/>
      <c r="O195" s="30"/>
      <c r="P195" s="30"/>
      <c r="Q195" s="30"/>
      <c r="R195" s="30"/>
      <c r="S195" s="30"/>
      <c r="T195" s="30"/>
      <c r="U195" s="30"/>
      <c r="V195" s="30"/>
      <c r="W195" s="30"/>
      <c r="X195" s="30"/>
      <c r="Y195" s="30"/>
      <c r="Z195" s="30"/>
      <c r="AA195" s="30"/>
    </row>
    <row r="196" spans="1:27" ht="20.100000000000001" customHeight="1" thickBot="1">
      <c r="A196" s="138"/>
      <c r="B196" s="155"/>
      <c r="C196" s="140"/>
      <c r="D196" s="103" t="s">
        <v>6</v>
      </c>
      <c r="E196" s="84"/>
      <c r="F196" s="328">
        <f>October!F196</f>
        <v>0</v>
      </c>
      <c r="G196" s="136">
        <f>E196+October!E196+November!E196+December!E196+January!E196+February!E196+March!E196+April!E196+May!E196+June!E196+July!E196+August!E196</f>
        <v>0</v>
      </c>
      <c r="H196" s="275">
        <f t="shared" si="24"/>
        <v>0</v>
      </c>
      <c r="I196" s="30"/>
      <c r="J196" s="30"/>
      <c r="K196" s="30"/>
      <c r="L196" s="30"/>
      <c r="M196" s="30"/>
      <c r="N196" s="30"/>
      <c r="O196" s="30"/>
      <c r="P196" s="30"/>
      <c r="Q196" s="30"/>
      <c r="R196" s="30"/>
      <c r="S196" s="30"/>
      <c r="T196" s="30"/>
      <c r="U196" s="30"/>
      <c r="V196" s="30"/>
      <c r="W196" s="30"/>
      <c r="X196" s="30"/>
      <c r="Y196" s="30"/>
      <c r="Z196" s="30"/>
      <c r="AA196" s="30"/>
    </row>
    <row r="197" spans="1:27" ht="20.100000000000001" customHeight="1" thickTop="1">
      <c r="A197" s="134"/>
      <c r="B197" s="135"/>
      <c r="C197" s="135"/>
      <c r="D197" s="97" t="s">
        <v>4</v>
      </c>
      <c r="E197" s="82"/>
      <c r="F197" s="328">
        <f>October!F197</f>
        <v>0</v>
      </c>
      <c r="G197" s="136">
        <f>E197+October!E197+November!E197+December!E197+January!E197+February!E197+March!E197+April!E197+May!E197+June!E197+July!E197+August!E197</f>
        <v>0</v>
      </c>
      <c r="H197" s="275">
        <f t="shared" si="24"/>
        <v>0</v>
      </c>
      <c r="I197" s="30"/>
      <c r="J197" s="30"/>
      <c r="K197" s="30"/>
      <c r="L197" s="30"/>
      <c r="M197" s="30"/>
      <c r="N197" s="30"/>
      <c r="O197" s="30"/>
      <c r="P197" s="30"/>
      <c r="Q197" s="30"/>
      <c r="R197" s="30"/>
      <c r="S197" s="30"/>
      <c r="T197" s="30"/>
      <c r="U197" s="30"/>
      <c r="V197" s="30"/>
      <c r="W197" s="30"/>
      <c r="X197" s="30"/>
      <c r="Y197" s="30"/>
      <c r="Z197" s="30"/>
      <c r="AA197" s="30"/>
    </row>
    <row r="198" spans="1:27" ht="20.100000000000001" customHeight="1" thickBot="1">
      <c r="A198" s="138"/>
      <c r="B198" s="155"/>
      <c r="C198" s="140"/>
      <c r="D198" s="103" t="s">
        <v>6</v>
      </c>
      <c r="E198" s="84"/>
      <c r="F198" s="328">
        <f>October!F198</f>
        <v>0</v>
      </c>
      <c r="G198" s="136">
        <f>E198+October!E198+November!E198+December!E198+January!E198+February!E198+March!E198+April!E198+May!E198+June!E198+July!E198+August!E198</f>
        <v>0</v>
      </c>
      <c r="H198" s="275">
        <f>F198-G198</f>
        <v>0</v>
      </c>
      <c r="I198" s="30"/>
      <c r="J198" s="30"/>
      <c r="K198" s="30"/>
      <c r="L198" s="30"/>
      <c r="M198" s="30"/>
      <c r="N198" s="30"/>
      <c r="O198" s="30"/>
      <c r="P198" s="30"/>
      <c r="Q198" s="30"/>
      <c r="R198" s="30"/>
      <c r="S198" s="30"/>
      <c r="T198" s="30"/>
      <c r="U198" s="30"/>
      <c r="V198" s="30"/>
      <c r="W198" s="30"/>
      <c r="X198" s="30"/>
      <c r="Y198" s="30"/>
      <c r="Z198" s="30"/>
      <c r="AA198" s="30"/>
    </row>
    <row r="199" spans="1:27" ht="20.100000000000001" customHeight="1" thickTop="1">
      <c r="A199" s="134"/>
      <c r="B199" s="135"/>
      <c r="C199" s="135"/>
      <c r="D199" s="97" t="s">
        <v>4</v>
      </c>
      <c r="E199" s="82"/>
      <c r="F199" s="328">
        <f>October!F199</f>
        <v>0</v>
      </c>
      <c r="G199" s="136">
        <f>E199+October!E199+November!E199+December!E199+January!E199+February!E199+March!E199+April!E199+May!E199+June!E199+July!E199+August!E199</f>
        <v>0</v>
      </c>
      <c r="H199" s="275">
        <f>F199-G199</f>
        <v>0</v>
      </c>
      <c r="I199" s="30"/>
      <c r="J199" s="30"/>
      <c r="K199" s="30"/>
      <c r="L199" s="30"/>
      <c r="M199" s="30"/>
      <c r="N199" s="30"/>
      <c r="O199" s="30"/>
      <c r="P199" s="30"/>
      <c r="Q199" s="30"/>
      <c r="R199" s="30"/>
      <c r="S199" s="30"/>
      <c r="T199" s="30"/>
      <c r="U199" s="30"/>
      <c r="V199" s="30"/>
      <c r="W199" s="30"/>
      <c r="X199" s="30"/>
      <c r="Y199" s="30"/>
      <c r="Z199" s="30"/>
      <c r="AA199" s="30"/>
    </row>
    <row r="200" spans="1:27" ht="20.100000000000001" customHeight="1" thickBot="1">
      <c r="A200" s="138"/>
      <c r="B200" s="155"/>
      <c r="C200" s="140"/>
      <c r="D200" s="103" t="s">
        <v>6</v>
      </c>
      <c r="E200" s="84"/>
      <c r="F200" s="328">
        <f>October!F200</f>
        <v>0</v>
      </c>
      <c r="G200" s="136">
        <f>E200+October!E200+November!E200+December!E200+January!E200+February!E200+March!E200+April!E200+May!E200+June!E200+July!E200+August!E200</f>
        <v>0</v>
      </c>
      <c r="H200" s="137">
        <f t="shared" si="24"/>
        <v>0</v>
      </c>
      <c r="I200" s="30"/>
      <c r="J200" s="30"/>
      <c r="K200" s="30"/>
      <c r="L200" s="30"/>
      <c r="M200" s="30"/>
      <c r="N200" s="30"/>
      <c r="O200" s="30"/>
      <c r="P200" s="30"/>
      <c r="Q200" s="30"/>
      <c r="R200" s="30"/>
      <c r="S200" s="30"/>
      <c r="T200" s="30"/>
      <c r="U200" s="30"/>
      <c r="V200" s="30"/>
      <c r="W200" s="30"/>
      <c r="X200" s="30"/>
      <c r="Y200" s="30"/>
      <c r="Z200" s="30"/>
      <c r="AA200" s="30"/>
    </row>
    <row r="201" spans="1:27"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c r="I201" s="30"/>
      <c r="J201" s="30"/>
      <c r="K201" s="30"/>
      <c r="L201" s="30"/>
      <c r="M201" s="30"/>
      <c r="N201" s="30"/>
      <c r="O201" s="30"/>
      <c r="P201" s="30"/>
      <c r="Q201" s="30"/>
      <c r="R201" s="30"/>
      <c r="S201" s="30"/>
      <c r="T201" s="30"/>
      <c r="U201" s="30"/>
      <c r="V201" s="30"/>
      <c r="W201" s="30"/>
      <c r="X201" s="30"/>
      <c r="Y201" s="30"/>
      <c r="Z201" s="30"/>
      <c r="AA201" s="30"/>
    </row>
    <row r="202" spans="1:27" ht="20.100000000000001" customHeight="1" thickTop="1" thickBot="1">
      <c r="A202" s="146"/>
      <c r="B202" s="147"/>
      <c r="C202" s="148"/>
      <c r="D202" s="158" t="s">
        <v>55</v>
      </c>
      <c r="E202" s="90">
        <f t="shared" si="25"/>
        <v>0</v>
      </c>
      <c r="F202" s="90">
        <f t="shared" si="25"/>
        <v>0</v>
      </c>
      <c r="G202" s="90">
        <f t="shared" si="25"/>
        <v>0</v>
      </c>
      <c r="H202" s="159">
        <f t="shared" si="25"/>
        <v>0</v>
      </c>
      <c r="I202" s="30"/>
      <c r="J202" s="30"/>
      <c r="K202" s="30"/>
      <c r="L202" s="30"/>
      <c r="M202" s="30"/>
      <c r="N202" s="30"/>
      <c r="O202" s="30"/>
      <c r="P202" s="30"/>
      <c r="Q202" s="30"/>
      <c r="R202" s="30"/>
      <c r="S202" s="30"/>
      <c r="T202" s="30"/>
      <c r="U202" s="30"/>
      <c r="V202" s="30"/>
      <c r="W202" s="30"/>
      <c r="X202" s="30"/>
      <c r="Y202" s="30"/>
      <c r="Z202" s="30"/>
      <c r="AA202" s="30"/>
    </row>
    <row r="203" spans="1:27" ht="20.100000000000001" customHeight="1" thickTop="1" thickBot="1">
      <c r="A203" s="93"/>
      <c r="B203" s="93"/>
      <c r="C203" s="93"/>
      <c r="D203" s="93"/>
      <c r="E203" s="93"/>
      <c r="F203" s="166"/>
      <c r="G203" s="166"/>
      <c r="H203" s="166"/>
      <c r="I203" s="30"/>
      <c r="J203" s="30"/>
      <c r="K203" s="30"/>
      <c r="L203" s="30"/>
      <c r="M203" s="30"/>
      <c r="N203" s="30"/>
      <c r="O203" s="30"/>
      <c r="P203" s="30"/>
      <c r="Q203" s="30"/>
      <c r="R203" s="30"/>
      <c r="S203" s="30"/>
      <c r="T203" s="30"/>
      <c r="U203" s="30"/>
      <c r="V203" s="30"/>
      <c r="W203" s="30"/>
      <c r="X203" s="30"/>
      <c r="Y203" s="30"/>
      <c r="Z203" s="30"/>
      <c r="AA203" s="30"/>
    </row>
    <row r="204" spans="1:27" ht="20.100000000000001" customHeight="1" thickTop="1" thickBot="1">
      <c r="A204" s="161" t="s">
        <v>61</v>
      </c>
      <c r="B204" s="162"/>
      <c r="C204" s="162"/>
      <c r="D204" s="131"/>
      <c r="E204" s="92" t="s">
        <v>0</v>
      </c>
      <c r="F204" s="88" t="s">
        <v>1</v>
      </c>
      <c r="G204" s="132" t="s">
        <v>2</v>
      </c>
      <c r="H204" s="133" t="s">
        <v>3</v>
      </c>
      <c r="I204" s="30"/>
      <c r="J204" s="30"/>
      <c r="K204" s="30"/>
      <c r="L204" s="30"/>
      <c r="M204" s="30"/>
      <c r="N204" s="30"/>
      <c r="O204" s="30"/>
      <c r="P204" s="30"/>
      <c r="Q204" s="30"/>
      <c r="R204" s="30"/>
      <c r="S204" s="30"/>
      <c r="T204" s="30"/>
      <c r="U204" s="30"/>
      <c r="V204" s="30"/>
      <c r="W204" s="30"/>
      <c r="X204" s="30"/>
      <c r="Y204" s="30"/>
      <c r="Z204" s="30"/>
      <c r="AA204" s="30"/>
    </row>
    <row r="205" spans="1:27" ht="20.100000000000001" customHeight="1" thickTop="1">
      <c r="A205" s="134"/>
      <c r="B205" s="135"/>
      <c r="C205" s="135"/>
      <c r="D205" s="97" t="s">
        <v>4</v>
      </c>
      <c r="E205" s="82"/>
      <c r="F205" s="328">
        <f>October!F205</f>
        <v>0</v>
      </c>
      <c r="G205" s="136">
        <f>E205+October!E205+November!E205+December!E205+January!E205+February!E205+March!E205+April!E205+May!E205+June!E205+July!E205+August!E205</f>
        <v>0</v>
      </c>
      <c r="H205" s="137">
        <f t="shared" ref="H205:H214" si="26">F205-G205</f>
        <v>0</v>
      </c>
      <c r="I205" s="30"/>
      <c r="J205" s="30"/>
      <c r="K205" s="30"/>
      <c r="L205" s="30"/>
      <c r="M205" s="30"/>
      <c r="N205" s="30"/>
      <c r="O205" s="30"/>
      <c r="P205" s="30"/>
      <c r="Q205" s="30"/>
      <c r="R205" s="30"/>
      <c r="S205" s="30"/>
      <c r="T205" s="30"/>
      <c r="U205" s="30"/>
      <c r="V205" s="30"/>
      <c r="W205" s="30"/>
      <c r="X205" s="30"/>
      <c r="Y205" s="30"/>
      <c r="Z205" s="30"/>
      <c r="AA205" s="30"/>
    </row>
    <row r="206" spans="1:27" ht="20.100000000000001" customHeight="1" thickBot="1">
      <c r="A206" s="138"/>
      <c r="B206" s="155"/>
      <c r="C206" s="140"/>
      <c r="D206" s="103" t="s">
        <v>6</v>
      </c>
      <c r="E206" s="84"/>
      <c r="F206" s="328">
        <f>October!F206</f>
        <v>0</v>
      </c>
      <c r="G206" s="136">
        <f>E206+October!E206+November!E206+December!E206+January!E206+February!E206+March!E206+April!E206+May!E206+June!E206+July!E206+August!E206</f>
        <v>0</v>
      </c>
      <c r="H206" s="275">
        <f t="shared" si="26"/>
        <v>0</v>
      </c>
      <c r="I206" s="30"/>
      <c r="J206" s="30"/>
      <c r="K206" s="30"/>
      <c r="L206" s="30"/>
      <c r="M206" s="30"/>
      <c r="N206" s="30"/>
      <c r="O206" s="30"/>
      <c r="P206" s="30"/>
      <c r="Q206" s="30"/>
      <c r="R206" s="30"/>
      <c r="S206" s="30"/>
      <c r="T206" s="30"/>
      <c r="U206" s="30"/>
      <c r="V206" s="30"/>
      <c r="W206" s="30"/>
      <c r="X206" s="30"/>
      <c r="Y206" s="30"/>
      <c r="Z206" s="30"/>
      <c r="AA206" s="30"/>
    </row>
    <row r="207" spans="1:27" ht="20.100000000000001" customHeight="1" thickTop="1">
      <c r="A207" s="141"/>
      <c r="B207" s="142"/>
      <c r="C207" s="142"/>
      <c r="D207" s="109" t="s">
        <v>4</v>
      </c>
      <c r="E207" s="82"/>
      <c r="F207" s="328">
        <f>October!F207</f>
        <v>0</v>
      </c>
      <c r="G207" s="136">
        <f>E207+October!E207+November!E207+December!E207+January!E207+February!E207+March!E207+April!E207+May!E207+June!E207+July!E207+August!E207</f>
        <v>0</v>
      </c>
      <c r="H207" s="275">
        <f t="shared" si="26"/>
        <v>0</v>
      </c>
      <c r="I207" s="30"/>
      <c r="J207" s="30"/>
      <c r="K207" s="30"/>
      <c r="L207" s="30"/>
      <c r="M207" s="30"/>
      <c r="N207" s="30"/>
      <c r="O207" s="30"/>
      <c r="P207" s="30"/>
      <c r="Q207" s="30"/>
      <c r="R207" s="30"/>
      <c r="S207" s="30"/>
      <c r="T207" s="30"/>
      <c r="U207" s="30"/>
      <c r="V207" s="30"/>
      <c r="W207" s="30"/>
      <c r="X207" s="30"/>
      <c r="Y207" s="30"/>
      <c r="Z207" s="30"/>
      <c r="AA207" s="30"/>
    </row>
    <row r="208" spans="1:27" ht="20.100000000000001" customHeight="1" thickBot="1">
      <c r="A208" s="138"/>
      <c r="B208" s="155"/>
      <c r="C208" s="140"/>
      <c r="D208" s="103" t="s">
        <v>6</v>
      </c>
      <c r="E208" s="84"/>
      <c r="F208" s="328">
        <f>October!F208</f>
        <v>0</v>
      </c>
      <c r="G208" s="136">
        <f>E208+October!E208+November!E208+December!E208+January!E208+February!E208+March!E208+April!E208+May!E208+June!E208+July!E208+August!E208</f>
        <v>0</v>
      </c>
      <c r="H208" s="275">
        <f t="shared" si="26"/>
        <v>0</v>
      </c>
      <c r="I208" s="30"/>
      <c r="J208" s="30"/>
      <c r="K208" s="30"/>
      <c r="L208" s="30"/>
      <c r="M208" s="30"/>
      <c r="N208" s="30"/>
      <c r="O208" s="30"/>
      <c r="P208" s="30"/>
      <c r="Q208" s="30"/>
      <c r="R208" s="30"/>
      <c r="S208" s="30"/>
      <c r="T208" s="30"/>
      <c r="U208" s="30"/>
      <c r="V208" s="30"/>
      <c r="W208" s="30"/>
      <c r="X208" s="30"/>
      <c r="Y208" s="30"/>
      <c r="Z208" s="30"/>
      <c r="AA208" s="30"/>
    </row>
    <row r="209" spans="1:27" ht="20.100000000000001" customHeight="1" thickTop="1">
      <c r="A209" s="141"/>
      <c r="B209" s="142"/>
      <c r="C209" s="142"/>
      <c r="D209" s="109" t="s">
        <v>4</v>
      </c>
      <c r="E209" s="82"/>
      <c r="F209" s="328">
        <f>October!F209</f>
        <v>0</v>
      </c>
      <c r="G209" s="136">
        <f>E209+October!E209+November!E209+December!E209+January!E209+February!E209+March!E209+April!E209+May!E209+June!E209+July!E209+August!E209</f>
        <v>0</v>
      </c>
      <c r="H209" s="275">
        <f t="shared" si="26"/>
        <v>0</v>
      </c>
      <c r="I209" s="30"/>
      <c r="J209" s="30"/>
      <c r="K209" s="30"/>
      <c r="L209" s="30"/>
      <c r="M209" s="30"/>
      <c r="N209" s="30"/>
      <c r="O209" s="30"/>
      <c r="P209" s="30"/>
      <c r="Q209" s="30"/>
      <c r="R209" s="30"/>
      <c r="S209" s="30"/>
      <c r="T209" s="30"/>
      <c r="U209" s="30"/>
      <c r="V209" s="30"/>
      <c r="W209" s="30"/>
      <c r="X209" s="30"/>
      <c r="Y209" s="30"/>
      <c r="Z209" s="30"/>
      <c r="AA209" s="30"/>
    </row>
    <row r="210" spans="1:27" ht="20.100000000000001" customHeight="1" thickBot="1">
      <c r="A210" s="138"/>
      <c r="B210" s="155"/>
      <c r="C210" s="140"/>
      <c r="D210" s="103" t="s">
        <v>6</v>
      </c>
      <c r="E210" s="84"/>
      <c r="F210" s="328">
        <f>October!F210</f>
        <v>0</v>
      </c>
      <c r="G210" s="136">
        <f>E210+October!E210+November!E210+December!E210+January!E210+February!E210+March!E210+April!E210+May!E210+June!E210+July!E210+August!E210</f>
        <v>0</v>
      </c>
      <c r="H210" s="275">
        <f t="shared" si="26"/>
        <v>0</v>
      </c>
    </row>
    <row r="211" spans="1:27" ht="20.100000000000001" customHeight="1" thickTop="1">
      <c r="A211" s="141"/>
      <c r="B211" s="142"/>
      <c r="C211" s="142"/>
      <c r="D211" s="109" t="s">
        <v>4</v>
      </c>
      <c r="E211" s="82"/>
      <c r="F211" s="328">
        <f>October!F211</f>
        <v>0</v>
      </c>
      <c r="G211" s="136">
        <f>E211+October!E211+November!E211+December!E211+January!E211+February!E211+March!E211+April!E211+May!E211+June!E211+July!E211+August!E211</f>
        <v>0</v>
      </c>
      <c r="H211" s="275">
        <f t="shared" si="26"/>
        <v>0</v>
      </c>
    </row>
    <row r="212" spans="1:27" ht="20.100000000000001" customHeight="1" thickBot="1">
      <c r="A212" s="138"/>
      <c r="B212" s="155"/>
      <c r="C212" s="140"/>
      <c r="D212" s="103" t="s">
        <v>6</v>
      </c>
      <c r="E212" s="84"/>
      <c r="F212" s="328">
        <f>October!F212</f>
        <v>0</v>
      </c>
      <c r="G212" s="136">
        <f>E212+October!E212+November!E212+December!E212+January!E212+February!E212+March!E212+April!E212+May!E212+June!E212+July!E212+August!E212</f>
        <v>0</v>
      </c>
      <c r="H212" s="275">
        <f t="shared" si="26"/>
        <v>0</v>
      </c>
    </row>
    <row r="213" spans="1:27" ht="20.100000000000001" customHeight="1" thickTop="1">
      <c r="A213" s="141"/>
      <c r="B213" s="142"/>
      <c r="C213" s="142"/>
      <c r="D213" s="109" t="s">
        <v>4</v>
      </c>
      <c r="E213" s="82"/>
      <c r="F213" s="328">
        <f>October!F213</f>
        <v>0</v>
      </c>
      <c r="G213" s="136">
        <f>E213+October!E213+November!E213+December!E213+January!E213+February!E213+March!E213+April!E213+May!E213+June!E213+July!E213+August!E213</f>
        <v>0</v>
      </c>
      <c r="H213" s="275">
        <f t="shared" si="26"/>
        <v>0</v>
      </c>
    </row>
    <row r="214" spans="1:27" ht="20.100000000000001" customHeight="1" thickBot="1">
      <c r="A214" s="138"/>
      <c r="B214" s="155"/>
      <c r="C214" s="140"/>
      <c r="D214" s="103" t="s">
        <v>6</v>
      </c>
      <c r="E214" s="84"/>
      <c r="F214" s="328">
        <f>October!F214</f>
        <v>0</v>
      </c>
      <c r="G214" s="136">
        <f>E214+October!E214+November!E214+December!E214+January!E214+February!E214+March!E214+April!E214+May!E214+June!E214+July!E214+August!E214</f>
        <v>0</v>
      </c>
      <c r="H214" s="163">
        <f t="shared" si="26"/>
        <v>0</v>
      </c>
    </row>
    <row r="215" spans="1:27"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27" ht="20.100000000000001" customHeight="1" thickTop="1" thickBot="1">
      <c r="A216" s="298"/>
      <c r="B216" s="152"/>
      <c r="C216" s="165"/>
      <c r="D216" s="158" t="s">
        <v>55</v>
      </c>
      <c r="E216" s="90">
        <f t="shared" si="27"/>
        <v>0</v>
      </c>
      <c r="F216" s="90">
        <f t="shared" si="27"/>
        <v>0</v>
      </c>
      <c r="G216" s="90">
        <f t="shared" si="27"/>
        <v>0</v>
      </c>
      <c r="H216" s="159">
        <f t="shared" si="27"/>
        <v>0</v>
      </c>
    </row>
    <row r="217" spans="1:27" ht="18" customHeight="1" thickTop="1">
      <c r="A217" s="167" t="s">
        <v>9</v>
      </c>
      <c r="B217" s="168"/>
      <c r="C217" s="169"/>
      <c r="D217" s="169"/>
      <c r="E217" s="169"/>
      <c r="F217" s="168"/>
      <c r="G217" s="168"/>
      <c r="H217" s="254"/>
    </row>
    <row r="218" spans="1:27" ht="18" customHeight="1">
      <c r="A218" s="145"/>
      <c r="B218" s="144"/>
      <c r="C218" s="144"/>
      <c r="D218" s="144"/>
      <c r="E218" s="144"/>
      <c r="F218" s="128"/>
      <c r="G218" s="128"/>
      <c r="H218" s="255"/>
    </row>
    <row r="219" spans="1:27" ht="18" customHeight="1">
      <c r="A219" s="145"/>
      <c r="B219" s="144"/>
      <c r="C219" s="144"/>
      <c r="D219" s="144"/>
      <c r="E219" s="144"/>
      <c r="F219" s="128"/>
      <c r="G219" s="128"/>
      <c r="H219" s="255"/>
    </row>
    <row r="220" spans="1:27" ht="18" customHeight="1">
      <c r="A220" s="145"/>
      <c r="B220" s="144"/>
      <c r="C220" s="144"/>
      <c r="D220" s="144"/>
      <c r="E220" s="144"/>
      <c r="F220" s="128"/>
      <c r="G220" s="128"/>
      <c r="H220" s="255"/>
    </row>
    <row r="221" spans="1:27" ht="18" customHeight="1" thickBot="1">
      <c r="A221" s="138"/>
      <c r="B221" s="140"/>
      <c r="C221" s="140"/>
      <c r="D221" s="140"/>
      <c r="E221" s="140"/>
      <c r="F221" s="256"/>
      <c r="G221" s="256"/>
      <c r="H221" s="257"/>
    </row>
    <row r="222" spans="1:27" ht="18" customHeight="1" thickTop="1" thickBot="1">
      <c r="A222" s="166"/>
      <c r="B222" s="166"/>
      <c r="C222" s="166"/>
      <c r="D222" s="166"/>
      <c r="E222" s="166"/>
      <c r="F222" s="166"/>
      <c r="G222" s="166"/>
      <c r="H222" s="166"/>
    </row>
    <row r="223" spans="1:27" ht="18" customHeight="1" thickTop="1" thickBot="1">
      <c r="A223" s="384" t="s">
        <v>13</v>
      </c>
      <c r="B223" s="385"/>
      <c r="C223" s="385"/>
      <c r="D223" s="386"/>
      <c r="E223" s="88" t="s">
        <v>0</v>
      </c>
      <c r="F223" s="88" t="s">
        <v>1</v>
      </c>
      <c r="G223" s="88" t="s">
        <v>2</v>
      </c>
      <c r="H223" s="170" t="s">
        <v>3</v>
      </c>
    </row>
    <row r="224" spans="1:27"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5:D5"/>
    <mergeCell ref="E5:H5"/>
    <mergeCell ref="A1:B3"/>
    <mergeCell ref="C1:H1"/>
    <mergeCell ref="M1:P1"/>
    <mergeCell ref="C2:H2"/>
    <mergeCell ref="C3:H3"/>
    <mergeCell ref="A6:H6"/>
    <mergeCell ref="A7:H7"/>
    <mergeCell ref="A8:D8"/>
    <mergeCell ref="E8:H8"/>
    <mergeCell ref="A9:D9"/>
    <mergeCell ref="E9:H9"/>
    <mergeCell ref="A223:D223"/>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E40" sqref="E40:F41"/>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4"/>
      <c r="N2" s="74"/>
      <c r="O2" s="74"/>
      <c r="P2" s="74"/>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4"/>
      <c r="N3" s="74"/>
      <c r="O3" s="74"/>
      <c r="P3" s="74"/>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4"/>
      <c r="N4" s="74"/>
      <c r="O4" s="74"/>
      <c r="P4" s="74"/>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4"/>
      <c r="N5" s="74"/>
      <c r="O5" s="74"/>
      <c r="P5" s="74"/>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4"/>
      <c r="N6" s="74"/>
      <c r="O6" s="74"/>
      <c r="P6" s="74"/>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4"/>
      <c r="N7" s="74"/>
      <c r="O7" s="74"/>
      <c r="P7" s="74"/>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4"/>
      <c r="N8" s="74"/>
      <c r="O8" s="74"/>
      <c r="P8" s="74"/>
      <c r="Q8" s="30"/>
      <c r="R8" s="30"/>
      <c r="S8" s="30"/>
      <c r="T8" s="30"/>
      <c r="U8" s="30"/>
      <c r="V8" s="30"/>
      <c r="W8" s="30"/>
      <c r="X8" s="30"/>
      <c r="Y8" s="30"/>
      <c r="Z8" s="30"/>
      <c r="AA8" s="30"/>
    </row>
    <row r="9" spans="1:27" ht="20.100000000000001" customHeight="1">
      <c r="A9" s="379" t="s">
        <v>98</v>
      </c>
      <c r="B9" s="380"/>
      <c r="C9" s="380"/>
      <c r="D9" s="381"/>
      <c r="E9" s="382"/>
      <c r="F9" s="375"/>
      <c r="G9" s="375"/>
      <c r="H9" s="383"/>
      <c r="I9" s="4"/>
      <c r="J9" s="4"/>
      <c r="K9" s="4"/>
      <c r="L9" s="4"/>
      <c r="M9" s="74"/>
      <c r="N9" s="74"/>
      <c r="O9" s="74"/>
      <c r="P9" s="74"/>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4"/>
      <c r="N10" s="74"/>
      <c r="O10" s="74"/>
      <c r="P10" s="74"/>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4"/>
      <c r="N11" s="74"/>
      <c r="O11" s="74"/>
      <c r="P11" s="74"/>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4"/>
      <c r="N12" s="74"/>
      <c r="O12" s="74"/>
      <c r="P12" s="74"/>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4"/>
      <c r="N13" s="74"/>
      <c r="O13" s="74"/>
      <c r="P13" s="74"/>
      <c r="Q13" s="30"/>
      <c r="R13" s="30"/>
      <c r="S13" s="30"/>
      <c r="T13" s="30"/>
      <c r="U13" s="30"/>
      <c r="V13" s="30"/>
      <c r="W13" s="30"/>
      <c r="X13" s="30"/>
      <c r="Y13" s="30"/>
      <c r="Z13" s="30"/>
      <c r="AA13" s="30"/>
    </row>
    <row r="14" spans="1:27" ht="27.75" customHeight="1" thickTop="1" thickBot="1">
      <c r="A14" s="393" t="s">
        <v>39</v>
      </c>
      <c r="B14" s="394"/>
      <c r="C14" s="394"/>
      <c r="D14" s="395"/>
      <c r="E14" s="243" t="s">
        <v>35</v>
      </c>
      <c r="F14" s="243" t="s">
        <v>37</v>
      </c>
      <c r="G14" s="243" t="s">
        <v>36</v>
      </c>
      <c r="H14" s="244" t="s">
        <v>25</v>
      </c>
      <c r="I14" s="4"/>
      <c r="J14" s="4"/>
      <c r="K14" s="4"/>
      <c r="L14" s="4"/>
      <c r="M14" s="74"/>
      <c r="N14" s="74"/>
      <c r="O14" s="74"/>
      <c r="P14" s="74"/>
      <c r="Q14" s="30"/>
      <c r="R14" s="30"/>
      <c r="S14" s="30"/>
      <c r="T14" s="30"/>
      <c r="U14" s="30"/>
      <c r="V14" s="30"/>
      <c r="W14" s="30"/>
      <c r="X14" s="30"/>
      <c r="Y14" s="30"/>
      <c r="Z14" s="30"/>
      <c r="AA14" s="30"/>
    </row>
    <row r="15" spans="1:27" ht="20.100000000000001" customHeight="1" thickTop="1">
      <c r="A15" s="94" t="s">
        <v>30</v>
      </c>
      <c r="B15" s="95"/>
      <c r="C15" s="96"/>
      <c r="D15" s="97" t="s">
        <v>4</v>
      </c>
      <c r="E15" s="98">
        <f>E76</f>
        <v>0</v>
      </c>
      <c r="F15" s="82">
        <f>F76</f>
        <v>0</v>
      </c>
      <c r="G15" s="83">
        <f>E15</f>
        <v>0</v>
      </c>
      <c r="H15" s="99">
        <f t="shared" ref="H15:H30" si="0">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E77</f>
        <v>0</v>
      </c>
      <c r="F16" s="317">
        <f>F77</f>
        <v>0</v>
      </c>
      <c r="G16" s="104">
        <f>E16</f>
        <v>0</v>
      </c>
      <c r="H16" s="105">
        <f t="shared" si="0"/>
        <v>0</v>
      </c>
      <c r="I16" s="4"/>
      <c r="J16" s="4"/>
      <c r="K16" s="4"/>
      <c r="L16" s="4"/>
      <c r="M16" s="74"/>
      <c r="N16" s="74"/>
      <c r="O16" s="74"/>
      <c r="P16" s="74"/>
      <c r="Q16" s="30"/>
      <c r="R16" s="30"/>
      <c r="S16" s="30"/>
      <c r="T16" s="30"/>
      <c r="U16" s="30"/>
      <c r="V16" s="30"/>
      <c r="W16" s="30"/>
      <c r="X16" s="30"/>
      <c r="Y16" s="30"/>
      <c r="Z16" s="30"/>
      <c r="AA16" s="30"/>
    </row>
    <row r="17" spans="1:27" ht="20.100000000000001" customHeight="1" thickTop="1">
      <c r="A17" s="106" t="s">
        <v>31</v>
      </c>
      <c r="B17" s="107"/>
      <c r="C17" s="108"/>
      <c r="D17" s="109" t="s">
        <v>4</v>
      </c>
      <c r="E17" s="98">
        <f>E117</f>
        <v>0</v>
      </c>
      <c r="F17" s="318">
        <f>F117</f>
        <v>0</v>
      </c>
      <c r="G17" s="83">
        <f t="shared" ref="G17:G30" si="1">E17</f>
        <v>0</v>
      </c>
      <c r="H17" s="287">
        <f t="shared" si="0"/>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E118</f>
        <v>0</v>
      </c>
      <c r="F18" s="319">
        <f>F118</f>
        <v>0</v>
      </c>
      <c r="G18" s="104">
        <f t="shared" si="1"/>
        <v>0</v>
      </c>
      <c r="H18" s="105">
        <f t="shared" si="0"/>
        <v>0</v>
      </c>
      <c r="I18" s="4"/>
      <c r="J18" s="4"/>
      <c r="K18" s="4"/>
      <c r="L18" s="4"/>
      <c r="M18" s="75"/>
      <c r="N18" s="75"/>
      <c r="O18" s="75"/>
      <c r="P18" s="75"/>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 t="shared" si="1"/>
        <v>0</v>
      </c>
      <c r="H19" s="287">
        <f t="shared" si="0"/>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 t="shared" si="1"/>
        <v>0</v>
      </c>
      <c r="H20" s="105">
        <f t="shared" si="0"/>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E145</f>
        <v>0</v>
      </c>
      <c r="F21" s="318">
        <f>F145</f>
        <v>0</v>
      </c>
      <c r="G21" s="83">
        <f t="shared" si="1"/>
        <v>0</v>
      </c>
      <c r="H21" s="287">
        <f t="shared" si="0"/>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E146</f>
        <v>0</v>
      </c>
      <c r="F22" s="319">
        <f>F146</f>
        <v>0</v>
      </c>
      <c r="G22" s="104">
        <f t="shared" si="1"/>
        <v>0</v>
      </c>
      <c r="H22" s="105">
        <f t="shared" si="0"/>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E159</f>
        <v>0</v>
      </c>
      <c r="F23" s="318">
        <f>F159</f>
        <v>0</v>
      </c>
      <c r="G23" s="83">
        <f t="shared" si="1"/>
        <v>0</v>
      </c>
      <c r="H23" s="287">
        <f t="shared" si="0"/>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E160</f>
        <v>0</v>
      </c>
      <c r="F24" s="319">
        <f>F160</f>
        <v>0</v>
      </c>
      <c r="G24" s="104">
        <f t="shared" si="1"/>
        <v>0</v>
      </c>
      <c r="H24" s="105">
        <f t="shared" si="0"/>
        <v>0</v>
      </c>
      <c r="I24" s="2"/>
      <c r="J24" s="2"/>
      <c r="K24" s="73"/>
      <c r="L24" s="73"/>
      <c r="M24" s="73"/>
      <c r="N24" s="73"/>
      <c r="O24" s="73"/>
      <c r="P24" s="73"/>
      <c r="Q24" s="30"/>
      <c r="R24" s="30"/>
      <c r="S24" s="30"/>
      <c r="T24" s="30"/>
      <c r="U24" s="30"/>
      <c r="V24" s="30"/>
      <c r="W24" s="30"/>
      <c r="X24" s="30"/>
      <c r="Y24" s="30"/>
      <c r="Z24" s="30"/>
      <c r="AA24" s="30"/>
    </row>
    <row r="25" spans="1:27" ht="20.100000000000001" customHeight="1" thickTop="1">
      <c r="A25" s="106" t="s">
        <v>34</v>
      </c>
      <c r="B25" s="107"/>
      <c r="C25" s="108"/>
      <c r="D25" s="109" t="s">
        <v>4</v>
      </c>
      <c r="E25" s="98">
        <f>E187</f>
        <v>0</v>
      </c>
      <c r="F25" s="318">
        <f>F187</f>
        <v>0</v>
      </c>
      <c r="G25" s="83">
        <f t="shared" si="1"/>
        <v>0</v>
      </c>
      <c r="H25" s="287">
        <f t="shared" si="0"/>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E188</f>
        <v>0</v>
      </c>
      <c r="F26" s="319">
        <f>F188</f>
        <v>0</v>
      </c>
      <c r="G26" s="104">
        <f t="shared" si="1"/>
        <v>0</v>
      </c>
      <c r="H26" s="105">
        <f t="shared" si="0"/>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E201</f>
        <v>0</v>
      </c>
      <c r="F27" s="322">
        <f>F201</f>
        <v>0</v>
      </c>
      <c r="G27" s="83">
        <f t="shared" si="1"/>
        <v>0</v>
      </c>
      <c r="H27" s="287">
        <f t="shared" si="0"/>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E202</f>
        <v>0</v>
      </c>
      <c r="F28" s="323">
        <f>F202</f>
        <v>0</v>
      </c>
      <c r="G28" s="104">
        <f t="shared" si="1"/>
        <v>0</v>
      </c>
      <c r="H28" s="105">
        <f t="shared" si="0"/>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E215</f>
        <v>0</v>
      </c>
      <c r="F29" s="324">
        <f>F215</f>
        <v>0</v>
      </c>
      <c r="G29" s="83">
        <f t="shared" si="1"/>
        <v>0</v>
      </c>
      <c r="H29" s="287">
        <f t="shared" si="0"/>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E216</f>
        <v>0</v>
      </c>
      <c r="F30" s="321">
        <f>F216</f>
        <v>0</v>
      </c>
      <c r="G30" s="104">
        <f t="shared" si="1"/>
        <v>0</v>
      </c>
      <c r="H30" s="105">
        <f t="shared" si="0"/>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2">E15+E17+E21+E23+E25+E27+E29+E19</f>
        <v>0</v>
      </c>
      <c r="F31" s="325">
        <f t="shared" si="2"/>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2"/>
        <v>0</v>
      </c>
      <c r="F32" s="326">
        <f t="shared" si="2"/>
        <v>0</v>
      </c>
      <c r="G32" s="118">
        <f>G16+G18+G22+G24+G26+G28+G30+G20</f>
        <v>0</v>
      </c>
      <c r="H32" s="119">
        <f>H16+H18+H22+H24+H26+H28+H30+H20</f>
        <v>0</v>
      </c>
      <c r="I32" s="72"/>
      <c r="J32" s="72"/>
      <c r="K32" s="72"/>
      <c r="L32" s="72"/>
      <c r="M32" s="72"/>
      <c r="N32" s="72"/>
      <c r="O32" s="72"/>
      <c r="P32" s="72"/>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2"/>
      <c r="J33" s="72"/>
      <c r="K33" s="72"/>
      <c r="L33" s="72"/>
      <c r="M33" s="72"/>
      <c r="N33" s="72"/>
      <c r="O33" s="72"/>
      <c r="P33" s="72"/>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2"/>
      <c r="J34" s="72"/>
      <c r="K34" s="72"/>
      <c r="L34" s="72"/>
      <c r="M34" s="72"/>
      <c r="N34" s="72"/>
      <c r="O34" s="72"/>
      <c r="P34" s="72"/>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2"/>
      <c r="J35" s="72"/>
      <c r="K35" s="72"/>
      <c r="L35" s="72"/>
      <c r="M35" s="72"/>
      <c r="N35" s="72"/>
      <c r="O35" s="72"/>
      <c r="P35" s="72"/>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2"/>
      <c r="J36" s="72"/>
      <c r="K36" s="72"/>
      <c r="L36" s="72"/>
      <c r="M36" s="72"/>
      <c r="N36" s="72"/>
      <c r="O36" s="72"/>
      <c r="P36" s="72"/>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2"/>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3"/>
      <c r="M39" s="73"/>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82"/>
      <c r="G40" s="136">
        <f>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2"/>
      <c r="F41" s="82"/>
      <c r="G41" s="136">
        <f t="shared" ref="G41:G75" si="3">E41</f>
        <v>0</v>
      </c>
      <c r="H41" s="137">
        <f t="shared" ref="H41:H75" si="4">(F41-G41)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82"/>
      <c r="G42" s="136">
        <f t="shared" si="3"/>
        <v>0</v>
      </c>
      <c r="H42" s="137">
        <f t="shared" si="4"/>
        <v>0</v>
      </c>
      <c r="I42" s="72"/>
      <c r="J42" s="72"/>
      <c r="K42" s="72"/>
      <c r="L42" s="72"/>
      <c r="M42" s="72"/>
      <c r="N42" s="72"/>
      <c r="O42" s="72"/>
      <c r="P42" s="72"/>
      <c r="Q42" s="30"/>
      <c r="R42" s="30"/>
      <c r="S42" s="30"/>
      <c r="T42" s="30"/>
      <c r="U42" s="30"/>
      <c r="V42" s="30"/>
      <c r="W42" s="30"/>
      <c r="X42" s="30"/>
      <c r="Y42" s="30"/>
      <c r="Z42" s="30"/>
      <c r="AA42" s="30"/>
    </row>
    <row r="43" spans="1:27" ht="20.100000000000001" customHeight="1" thickBot="1">
      <c r="A43" s="138"/>
      <c r="B43" s="139" t="s">
        <v>5</v>
      </c>
      <c r="C43" s="140"/>
      <c r="D43" s="103" t="s">
        <v>6</v>
      </c>
      <c r="E43" s="82"/>
      <c r="F43" s="82"/>
      <c r="G43" s="136">
        <f t="shared" si="3"/>
        <v>0</v>
      </c>
      <c r="H43" s="137">
        <f t="shared" si="4"/>
        <v>0</v>
      </c>
      <c r="I43" s="72"/>
      <c r="J43" s="72"/>
      <c r="K43" s="72"/>
      <c r="L43" s="72"/>
      <c r="M43" s="72"/>
      <c r="N43" s="72"/>
      <c r="O43" s="72"/>
      <c r="P43" s="72"/>
      <c r="Q43" s="30"/>
      <c r="R43" s="30"/>
      <c r="S43" s="30"/>
      <c r="T43" s="30"/>
      <c r="U43" s="30"/>
      <c r="V43" s="30"/>
      <c r="W43" s="30"/>
      <c r="X43" s="30"/>
      <c r="Y43" s="30"/>
      <c r="Z43" s="30"/>
      <c r="AA43" s="30"/>
    </row>
    <row r="44" spans="1:27" ht="20.100000000000001" customHeight="1" thickTop="1">
      <c r="A44" s="141"/>
      <c r="B44" s="142"/>
      <c r="C44" s="142"/>
      <c r="D44" s="109" t="s">
        <v>4</v>
      </c>
      <c r="E44" s="82"/>
      <c r="F44" s="82"/>
      <c r="G44" s="136">
        <f t="shared" si="3"/>
        <v>0</v>
      </c>
      <c r="H44" s="137">
        <f t="shared" si="4"/>
        <v>0</v>
      </c>
      <c r="I44" s="72"/>
      <c r="J44" s="72"/>
      <c r="K44" s="72"/>
      <c r="L44" s="72"/>
      <c r="M44" s="72"/>
      <c r="N44" s="72"/>
      <c r="O44" s="72"/>
      <c r="P44" s="72"/>
      <c r="Q44" s="30"/>
      <c r="R44" s="30"/>
      <c r="S44" s="30"/>
      <c r="T44" s="30"/>
      <c r="U44" s="30"/>
      <c r="V44" s="30"/>
      <c r="W44" s="30"/>
      <c r="X44" s="30"/>
      <c r="Y44" s="30"/>
      <c r="Z44" s="30"/>
      <c r="AA44" s="30"/>
    </row>
    <row r="45" spans="1:27" ht="20.100000000000001" customHeight="1" thickBot="1">
      <c r="A45" s="138"/>
      <c r="B45" s="139" t="s">
        <v>5</v>
      </c>
      <c r="C45" s="140"/>
      <c r="D45" s="103" t="s">
        <v>6</v>
      </c>
      <c r="E45" s="82"/>
      <c r="F45" s="82"/>
      <c r="G45" s="136">
        <f t="shared" si="3"/>
        <v>0</v>
      </c>
      <c r="H45" s="137">
        <f t="shared" si="4"/>
        <v>0</v>
      </c>
      <c r="I45" s="2"/>
      <c r="J45" s="2"/>
      <c r="K45" s="2"/>
      <c r="L45" s="2"/>
      <c r="M45" s="2"/>
      <c r="N45" s="2"/>
      <c r="O45" s="72"/>
      <c r="P45" s="72"/>
      <c r="Q45" s="30"/>
      <c r="R45" s="30"/>
      <c r="S45" s="30"/>
      <c r="T45" s="30"/>
      <c r="U45" s="30"/>
      <c r="V45" s="30"/>
      <c r="W45" s="30"/>
      <c r="X45" s="30"/>
      <c r="Y45" s="30"/>
      <c r="Z45" s="30"/>
      <c r="AA45" s="30"/>
    </row>
    <row r="46" spans="1:27" ht="20.100000000000001" customHeight="1" thickTop="1">
      <c r="A46" s="145"/>
      <c r="B46" s="268"/>
      <c r="C46" s="144"/>
      <c r="D46" s="109" t="s">
        <v>4</v>
      </c>
      <c r="E46" s="82"/>
      <c r="F46" s="82"/>
      <c r="G46" s="136">
        <f t="shared" si="3"/>
        <v>0</v>
      </c>
      <c r="H46" s="137">
        <f t="shared" si="4"/>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2"/>
      <c r="F47" s="82"/>
      <c r="G47" s="136">
        <f t="shared" si="3"/>
        <v>0</v>
      </c>
      <c r="H47" s="137">
        <f t="shared" si="4"/>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82"/>
      <c r="G48" s="136">
        <f t="shared" si="3"/>
        <v>0</v>
      </c>
      <c r="H48" s="137">
        <f t="shared" si="4"/>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2"/>
      <c r="F49" s="82"/>
      <c r="G49" s="136">
        <f t="shared" si="3"/>
        <v>0</v>
      </c>
      <c r="H49" s="137">
        <f t="shared" si="4"/>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82"/>
      <c r="G50" s="136">
        <f t="shared" si="3"/>
        <v>0</v>
      </c>
      <c r="H50" s="137">
        <f t="shared" si="4"/>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2"/>
      <c r="F51" s="82"/>
      <c r="G51" s="136">
        <f t="shared" si="3"/>
        <v>0</v>
      </c>
      <c r="H51" s="137">
        <f t="shared" si="4"/>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82"/>
      <c r="G52" s="136">
        <f t="shared" si="3"/>
        <v>0</v>
      </c>
      <c r="H52" s="137">
        <f t="shared" si="4"/>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2"/>
      <c r="F53" s="82"/>
      <c r="G53" s="136">
        <f t="shared" si="3"/>
        <v>0</v>
      </c>
      <c r="H53" s="137">
        <f t="shared" si="4"/>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82"/>
      <c r="G54" s="136">
        <f t="shared" si="3"/>
        <v>0</v>
      </c>
      <c r="H54" s="137">
        <f t="shared" si="4"/>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2"/>
      <c r="F55" s="82"/>
      <c r="G55" s="136">
        <f t="shared" si="3"/>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82"/>
      <c r="G56" s="136">
        <f t="shared" si="3"/>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2"/>
      <c r="F57" s="82"/>
      <c r="G57" s="136">
        <f t="shared" si="3"/>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82"/>
      <c r="G58" s="136">
        <f t="shared" si="3"/>
        <v>0</v>
      </c>
      <c r="H58" s="137">
        <f t="shared" si="4"/>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2"/>
      <c r="F59" s="82"/>
      <c r="G59" s="136">
        <f t="shared" si="3"/>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82"/>
      <c r="G60" s="136">
        <f t="shared" si="3"/>
        <v>0</v>
      </c>
      <c r="H60" s="137">
        <f t="shared" si="4"/>
        <v>0</v>
      </c>
      <c r="I60" s="19"/>
      <c r="J60" s="19"/>
      <c r="K60" s="19"/>
      <c r="L60" s="19"/>
      <c r="M60" s="19"/>
      <c r="N60" s="19"/>
      <c r="O60" s="10"/>
      <c r="P60" s="73"/>
      <c r="Q60" s="30"/>
      <c r="R60" s="30"/>
      <c r="S60" s="30"/>
      <c r="T60" s="30"/>
      <c r="U60" s="30"/>
      <c r="V60" s="30"/>
      <c r="W60" s="30"/>
      <c r="X60" s="30"/>
      <c r="Y60" s="30"/>
      <c r="Z60" s="30"/>
      <c r="AA60" s="30"/>
    </row>
    <row r="61" spans="1:27" ht="20.100000000000001" customHeight="1" thickBot="1">
      <c r="A61" s="138"/>
      <c r="B61" s="139" t="s">
        <v>5</v>
      </c>
      <c r="C61" s="140"/>
      <c r="D61" s="97" t="s">
        <v>6</v>
      </c>
      <c r="E61" s="82"/>
      <c r="F61" s="82"/>
      <c r="G61" s="136">
        <f t="shared" si="3"/>
        <v>0</v>
      </c>
      <c r="H61" s="137">
        <f t="shared" si="4"/>
        <v>0</v>
      </c>
      <c r="I61" s="19"/>
      <c r="J61" s="19"/>
      <c r="K61" s="19"/>
      <c r="L61" s="19"/>
      <c r="M61" s="19"/>
      <c r="N61" s="19"/>
      <c r="O61" s="10"/>
      <c r="P61" s="73"/>
      <c r="Q61" s="30"/>
      <c r="R61" s="30"/>
      <c r="S61" s="30"/>
      <c r="T61" s="30"/>
      <c r="U61" s="30"/>
      <c r="V61" s="30"/>
      <c r="W61" s="30"/>
      <c r="X61" s="30"/>
      <c r="Y61" s="30"/>
      <c r="Z61" s="30"/>
      <c r="AA61" s="30"/>
    </row>
    <row r="62" spans="1:27" ht="20.100000000000001" customHeight="1" thickTop="1">
      <c r="A62" s="141"/>
      <c r="B62" s="142"/>
      <c r="C62" s="142"/>
      <c r="D62" s="109" t="s">
        <v>4</v>
      </c>
      <c r="E62" s="82"/>
      <c r="F62" s="82"/>
      <c r="G62" s="136">
        <f t="shared" si="3"/>
        <v>0</v>
      </c>
      <c r="H62" s="137">
        <f t="shared" si="4"/>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2"/>
      <c r="F63" s="82"/>
      <c r="G63" s="136">
        <f t="shared" si="3"/>
        <v>0</v>
      </c>
      <c r="H63" s="137">
        <f t="shared" si="4"/>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82"/>
      <c r="G64" s="136">
        <f t="shared" si="3"/>
        <v>0</v>
      </c>
      <c r="H64" s="137">
        <f t="shared" si="4"/>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2"/>
      <c r="F65" s="82"/>
      <c r="G65" s="136">
        <f t="shared" si="3"/>
        <v>0</v>
      </c>
      <c r="H65" s="137">
        <f t="shared" si="4"/>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82"/>
      <c r="G66" s="136">
        <f t="shared" si="3"/>
        <v>0</v>
      </c>
      <c r="H66" s="137">
        <f t="shared" si="4"/>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2"/>
      <c r="F67" s="82"/>
      <c r="G67" s="136">
        <f t="shared" si="3"/>
        <v>0</v>
      </c>
      <c r="H67" s="137">
        <f t="shared" si="4"/>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82"/>
      <c r="G68" s="136">
        <f t="shared" si="3"/>
        <v>0</v>
      </c>
      <c r="H68" s="137">
        <f t="shared" si="4"/>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2"/>
      <c r="F69" s="82"/>
      <c r="G69" s="136">
        <f t="shared" si="3"/>
        <v>0</v>
      </c>
      <c r="H69" s="137">
        <f t="shared" si="4"/>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82"/>
      <c r="G70" s="136">
        <f t="shared" si="3"/>
        <v>0</v>
      </c>
      <c r="H70" s="137">
        <f t="shared" si="4"/>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2"/>
      <c r="F71" s="82"/>
      <c r="G71" s="136">
        <f t="shared" si="3"/>
        <v>0</v>
      </c>
      <c r="H71" s="137">
        <f t="shared" si="4"/>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82"/>
      <c r="G72" s="136">
        <f t="shared" si="3"/>
        <v>0</v>
      </c>
      <c r="H72" s="137">
        <f t="shared" si="4"/>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2"/>
      <c r="F73" s="82"/>
      <c r="G73" s="136">
        <f t="shared" si="3"/>
        <v>0</v>
      </c>
      <c r="H73" s="137">
        <f t="shared" si="4"/>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82"/>
      <c r="G74" s="136">
        <f t="shared" si="3"/>
        <v>0</v>
      </c>
      <c r="H74" s="137">
        <f t="shared" si="4"/>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2"/>
      <c r="F75" s="82"/>
      <c r="G75" s="136">
        <f t="shared" si="3"/>
        <v>0</v>
      </c>
      <c r="H75" s="137">
        <f t="shared" si="4"/>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F50+F52+F54+F56+F58+F60+F62+F64+F66+F68+F48+F46+F44+F42+F40+F70+F72+F74</f>
        <v>0</v>
      </c>
      <c r="G76" s="85">
        <f t="shared" ref="G76" si="5">G50+G52+G54+G56+G58+G60+G62+G64+G66+G68+G48+G46+G44+G42+G40+G70+G72+G74</f>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F51+F53+F55+F57+F59+F61+F63+F65+F67+F69+F49+F47+F45+F43+F41+F71+F73+F75</f>
        <v>0</v>
      </c>
      <c r="G77" s="86">
        <f>G51+G53+G55+G57+G59+G61+G63+G65+G67+G69+G49+G47+G45+G43+G41+G71+G73+G75</f>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82"/>
      <c r="G81" s="136">
        <f>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2"/>
      <c r="F82" s="82"/>
      <c r="G82" s="136">
        <f t="shared" ref="G82:G116" si="6">E82</f>
        <v>0</v>
      </c>
      <c r="H82" s="137">
        <f t="shared" ref="H82:H95" si="7">(F82-G82)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82"/>
      <c r="G83" s="136">
        <f t="shared" si="6"/>
        <v>0</v>
      </c>
      <c r="H83" s="137">
        <f t="shared" si="7"/>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2"/>
      <c r="F84" s="82"/>
      <c r="G84" s="136">
        <f t="shared" si="6"/>
        <v>0</v>
      </c>
      <c r="H84" s="137">
        <f t="shared" si="7"/>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82"/>
      <c r="G85" s="136">
        <f t="shared" si="6"/>
        <v>0</v>
      </c>
      <c r="H85" s="137">
        <f t="shared" si="7"/>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2"/>
      <c r="F86" s="82"/>
      <c r="G86" s="136">
        <f t="shared" si="6"/>
        <v>0</v>
      </c>
      <c r="H86" s="137">
        <f t="shared" si="7"/>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82"/>
      <c r="G87" s="136">
        <f t="shared" si="6"/>
        <v>0</v>
      </c>
      <c r="H87" s="137">
        <f t="shared" si="7"/>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2"/>
      <c r="F88" s="82"/>
      <c r="G88" s="136">
        <f t="shared" si="6"/>
        <v>0</v>
      </c>
      <c r="H88" s="137">
        <f t="shared" si="7"/>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82"/>
      <c r="G89" s="136">
        <f t="shared" si="6"/>
        <v>0</v>
      </c>
      <c r="H89" s="137">
        <f t="shared" si="7"/>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2"/>
      <c r="F90" s="82"/>
      <c r="G90" s="136">
        <f t="shared" si="6"/>
        <v>0</v>
      </c>
      <c r="H90" s="137">
        <f t="shared" si="7"/>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82"/>
      <c r="G91" s="136">
        <f t="shared" si="6"/>
        <v>0</v>
      </c>
      <c r="H91" s="137">
        <f t="shared" si="7"/>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2"/>
      <c r="F92" s="82"/>
      <c r="G92" s="136">
        <f t="shared" si="6"/>
        <v>0</v>
      </c>
      <c r="H92" s="137">
        <f t="shared" si="7"/>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82"/>
      <c r="G93" s="136">
        <f t="shared" si="6"/>
        <v>0</v>
      </c>
      <c r="H93" s="137">
        <f t="shared" si="7"/>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2"/>
      <c r="F94" s="82"/>
      <c r="G94" s="136">
        <f t="shared" si="6"/>
        <v>0</v>
      </c>
      <c r="H94" s="137">
        <f t="shared" si="7"/>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82"/>
      <c r="G95" s="136">
        <f t="shared" si="6"/>
        <v>0</v>
      </c>
      <c r="H95" s="137">
        <f t="shared" si="7"/>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2"/>
      <c r="F96" s="82"/>
      <c r="G96" s="136">
        <f t="shared" si="6"/>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82"/>
      <c r="G97" s="136">
        <f t="shared" si="6"/>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2"/>
      <c r="F98" s="82"/>
      <c r="G98" s="136">
        <f t="shared" si="6"/>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82"/>
      <c r="G99" s="136">
        <f t="shared" si="6"/>
        <v>0</v>
      </c>
      <c r="H99" s="137">
        <f t="shared" ref="H99" si="8">(F99-G99)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2"/>
      <c r="F100" s="82"/>
      <c r="G100" s="136">
        <f t="shared" si="6"/>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82"/>
      <c r="G101" s="136">
        <f t="shared" si="6"/>
        <v>0</v>
      </c>
      <c r="H101" s="137">
        <f t="shared" ref="H101:H116" si="9">(F101-G101)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2"/>
      <c r="F102" s="82"/>
      <c r="G102" s="136">
        <f t="shared" si="6"/>
        <v>0</v>
      </c>
      <c r="H102" s="137">
        <f t="shared" si="9"/>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82"/>
      <c r="G103" s="136">
        <f t="shared" si="6"/>
        <v>0</v>
      </c>
      <c r="H103" s="137">
        <f t="shared" si="9"/>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2"/>
      <c r="F104" s="82"/>
      <c r="G104" s="136">
        <f t="shared" si="6"/>
        <v>0</v>
      </c>
      <c r="H104" s="137">
        <f t="shared" si="9"/>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82"/>
      <c r="G105" s="136">
        <f t="shared" si="6"/>
        <v>0</v>
      </c>
      <c r="H105" s="137">
        <f t="shared" si="9"/>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2"/>
      <c r="F106" s="82"/>
      <c r="G106" s="136">
        <f t="shared" si="6"/>
        <v>0</v>
      </c>
      <c r="H106" s="137">
        <f t="shared" si="9"/>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82"/>
      <c r="G107" s="136">
        <f t="shared" si="6"/>
        <v>0</v>
      </c>
      <c r="H107" s="137">
        <f t="shared" si="9"/>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2"/>
      <c r="F108" s="82"/>
      <c r="G108" s="136">
        <f t="shared" si="6"/>
        <v>0</v>
      </c>
      <c r="H108" s="137">
        <f t="shared" si="9"/>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82"/>
      <c r="G109" s="136">
        <f t="shared" si="6"/>
        <v>0</v>
      </c>
      <c r="H109" s="137">
        <f t="shared" si="9"/>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2"/>
      <c r="F110" s="82"/>
      <c r="G110" s="136">
        <f t="shared" si="6"/>
        <v>0</v>
      </c>
      <c r="H110" s="137">
        <f t="shared" si="9"/>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82"/>
      <c r="G111" s="136">
        <f t="shared" si="6"/>
        <v>0</v>
      </c>
      <c r="H111" s="137">
        <f t="shared" si="9"/>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2"/>
      <c r="F112" s="82"/>
      <c r="G112" s="136">
        <f t="shared" si="6"/>
        <v>0</v>
      </c>
      <c r="H112" s="137">
        <f t="shared" si="9"/>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82"/>
      <c r="G113" s="136">
        <f t="shared" si="6"/>
        <v>0</v>
      </c>
      <c r="H113" s="137">
        <f t="shared" si="9"/>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2"/>
      <c r="F114" s="82"/>
      <c r="G114" s="136">
        <f t="shared" si="6"/>
        <v>0</v>
      </c>
      <c r="H114" s="137">
        <f t="shared" si="9"/>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82"/>
      <c r="G115" s="136">
        <f t="shared" si="6"/>
        <v>0</v>
      </c>
      <c r="H115" s="137">
        <f t="shared" si="9"/>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2"/>
      <c r="F116" s="82"/>
      <c r="G116" s="136">
        <f t="shared" si="6"/>
        <v>0</v>
      </c>
      <c r="H116" s="137">
        <f t="shared" si="9"/>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F91+F93+F95+F97+F99+F101+F103+F105+F107+F109+F89+F87+F85+F83+F81+F111+F113+F115</f>
        <v>0</v>
      </c>
      <c r="G117" s="85">
        <f t="shared" ref="G117" si="10">G91+G93+G95+G97+G99+G101+G103+G105+G107+G109+G89+G87+G85+G83+G81+G111+G113+G115</f>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F92+F94+F96+F98+F100+F102+F104+F106+F108+F110+F90+F88+F86+F84+F82+F112+F114+F116</f>
        <v>0</v>
      </c>
      <c r="G118" s="86">
        <f>G92+G94+G96+G98+G100+G102+G104+G106+G108+G110+G90+G88+G86+G84+G82+G112+G114+G116</f>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82"/>
      <c r="G121" s="292">
        <f>E121</f>
        <v>0</v>
      </c>
      <c r="H121" s="277">
        <f t="shared" ref="H121:H130" si="11">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2"/>
      <c r="F122" s="82"/>
      <c r="G122" s="292">
        <f t="shared" ref="G122:G130" si="12">E122</f>
        <v>0</v>
      </c>
      <c r="H122" s="275">
        <f t="shared" si="11"/>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82"/>
      <c r="G123" s="292">
        <f t="shared" si="12"/>
        <v>0</v>
      </c>
      <c r="H123" s="275">
        <f t="shared" si="11"/>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2"/>
      <c r="F124" s="82"/>
      <c r="G124" s="292">
        <f t="shared" si="12"/>
        <v>0</v>
      </c>
      <c r="H124" s="275">
        <f t="shared" si="11"/>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82"/>
      <c r="G125" s="292">
        <f t="shared" si="12"/>
        <v>0</v>
      </c>
      <c r="H125" s="275">
        <f t="shared" si="11"/>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2"/>
      <c r="F126" s="82"/>
      <c r="G126" s="292">
        <f t="shared" si="12"/>
        <v>0</v>
      </c>
      <c r="H126" s="275">
        <f t="shared" si="11"/>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82"/>
      <c r="G127" s="292">
        <f t="shared" si="12"/>
        <v>0</v>
      </c>
      <c r="H127" s="275">
        <f t="shared" si="11"/>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2"/>
      <c r="F128" s="82"/>
      <c r="G128" s="292">
        <f t="shared" si="12"/>
        <v>0</v>
      </c>
      <c r="H128" s="275">
        <f t="shared" si="11"/>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82"/>
      <c r="G129" s="292">
        <f t="shared" si="12"/>
        <v>0</v>
      </c>
      <c r="H129" s="275">
        <f t="shared" si="11"/>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2"/>
      <c r="F130" s="82"/>
      <c r="G130" s="292">
        <f t="shared" si="12"/>
        <v>0</v>
      </c>
      <c r="H130" s="163">
        <f t="shared" si="11"/>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F132" si="13">E121+E123+E125+E127+E129</f>
        <v>0</v>
      </c>
      <c r="F131" s="89">
        <f t="shared" si="13"/>
        <v>0</v>
      </c>
      <c r="G131" s="89">
        <f>G121+G123+G125+G127+G129</f>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3"/>
        <v>0</v>
      </c>
      <c r="F132" s="90">
        <f t="shared" si="13"/>
        <v>0</v>
      </c>
      <c r="G132" s="90">
        <f>G122+G124+G126+G128+G130</f>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82"/>
      <c r="G135" s="294">
        <f>E135</f>
        <v>0</v>
      </c>
      <c r="H135" s="137">
        <f t="shared" ref="H135:H144" si="14">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2"/>
      <c r="F136" s="82"/>
      <c r="G136" s="276">
        <f t="shared" ref="G136:G144" si="15">E136</f>
        <v>0</v>
      </c>
      <c r="H136" s="275">
        <f t="shared" si="14"/>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82"/>
      <c r="G137" s="276">
        <f t="shared" si="15"/>
        <v>0</v>
      </c>
      <c r="H137" s="275">
        <f t="shared" si="14"/>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2"/>
      <c r="F138" s="82"/>
      <c r="G138" s="276">
        <f t="shared" si="15"/>
        <v>0</v>
      </c>
      <c r="H138" s="275">
        <f t="shared" si="14"/>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82"/>
      <c r="G139" s="276">
        <f t="shared" si="15"/>
        <v>0</v>
      </c>
      <c r="H139" s="275">
        <f t="shared" si="14"/>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2"/>
      <c r="F140" s="82"/>
      <c r="G140" s="276">
        <f t="shared" si="15"/>
        <v>0</v>
      </c>
      <c r="H140" s="275">
        <f t="shared" si="14"/>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82"/>
      <c r="G141" s="276">
        <f t="shared" si="15"/>
        <v>0</v>
      </c>
      <c r="H141" s="275">
        <f t="shared" si="14"/>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2"/>
      <c r="F142" s="82"/>
      <c r="G142" s="276">
        <f t="shared" si="15"/>
        <v>0</v>
      </c>
      <c r="H142" s="275">
        <f t="shared" si="14"/>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82"/>
      <c r="G143" s="276">
        <f t="shared" si="15"/>
        <v>0</v>
      </c>
      <c r="H143" s="275">
        <f t="shared" si="14"/>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2"/>
      <c r="F144" s="82"/>
      <c r="G144" s="286">
        <f t="shared" si="15"/>
        <v>0</v>
      </c>
      <c r="H144" s="163">
        <f t="shared" si="14"/>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F146" si="16">E135+E137+E139+E141+E143</f>
        <v>0</v>
      </c>
      <c r="F145" s="89">
        <f t="shared" si="16"/>
        <v>0</v>
      </c>
      <c r="G145" s="89">
        <f>G135+G137+G139+G141+G143</f>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6"/>
        <v>0</v>
      </c>
      <c r="F146" s="90">
        <f t="shared" si="16"/>
        <v>0</v>
      </c>
      <c r="G146" s="90">
        <f>G136+G138+G140+G142+G144</f>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12"/>
      <c r="G149" s="292">
        <f>E149</f>
        <v>0</v>
      </c>
      <c r="H149" s="277">
        <f t="shared" ref="H149:H158" si="17">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0"/>
      <c r="F150" s="84"/>
      <c r="G150" s="314">
        <f t="shared" ref="G150:G158" si="18">E150</f>
        <v>0</v>
      </c>
      <c r="H150" s="275">
        <f t="shared" si="17"/>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84"/>
      <c r="G151" s="314">
        <f t="shared" si="18"/>
        <v>0</v>
      </c>
      <c r="H151" s="277">
        <f t="shared" si="17"/>
        <v>0</v>
      </c>
      <c r="I151" s="30"/>
      <c r="R151" s="30"/>
      <c r="S151" s="30"/>
      <c r="T151" s="30"/>
      <c r="U151" s="30"/>
      <c r="V151" s="30"/>
      <c r="W151" s="30"/>
      <c r="X151" s="30"/>
      <c r="Y151" s="30"/>
      <c r="Z151" s="30"/>
      <c r="AA151" s="30"/>
    </row>
    <row r="152" spans="1:27" ht="20.100000000000001" customHeight="1" thickBot="1">
      <c r="A152" s="138"/>
      <c r="B152" s="155"/>
      <c r="C152" s="140"/>
      <c r="D152" s="103" t="s">
        <v>6</v>
      </c>
      <c r="E152" s="310"/>
      <c r="F152" s="84"/>
      <c r="G152" s="314">
        <f t="shared" si="18"/>
        <v>0</v>
      </c>
      <c r="H152" s="275">
        <f t="shared" si="17"/>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84"/>
      <c r="G153" s="314">
        <f t="shared" si="18"/>
        <v>0</v>
      </c>
      <c r="H153" s="277">
        <f t="shared" si="17"/>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0"/>
      <c r="F154" s="84"/>
      <c r="G154" s="314">
        <f t="shared" si="18"/>
        <v>0</v>
      </c>
      <c r="H154" s="275">
        <f t="shared" si="17"/>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84"/>
      <c r="G155" s="314">
        <f t="shared" si="18"/>
        <v>0</v>
      </c>
      <c r="H155" s="277">
        <f t="shared" si="17"/>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0"/>
      <c r="F156" s="84"/>
      <c r="G156" s="314">
        <f t="shared" si="18"/>
        <v>0</v>
      </c>
      <c r="H156" s="275">
        <f t="shared" si="17"/>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84"/>
      <c r="G157" s="314">
        <f t="shared" si="18"/>
        <v>0</v>
      </c>
      <c r="H157" s="277">
        <f t="shared" si="17"/>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82"/>
      <c r="F158" s="82"/>
      <c r="G158" s="297">
        <f t="shared" si="18"/>
        <v>0</v>
      </c>
      <c r="H158" s="282">
        <f t="shared" si="17"/>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F158+F152+F150+F154+F156</f>
        <v>0</v>
      </c>
      <c r="G160" s="90">
        <f>G158+G152+G150+G154+G156</f>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82"/>
      <c r="G163" s="294">
        <f>E163</f>
        <v>0</v>
      </c>
      <c r="H163" s="137">
        <f t="shared" ref="H163:H186" si="19">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2"/>
      <c r="F164" s="82"/>
      <c r="G164" s="276">
        <f t="shared" ref="G164:G186" si="20">E164</f>
        <v>0</v>
      </c>
      <c r="H164" s="275">
        <f t="shared" si="19"/>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82"/>
      <c r="G165" s="276">
        <f t="shared" si="20"/>
        <v>0</v>
      </c>
      <c r="H165" s="275">
        <f t="shared" si="19"/>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2"/>
      <c r="F166" s="82"/>
      <c r="G166" s="276">
        <f t="shared" si="20"/>
        <v>0</v>
      </c>
      <c r="H166" s="275">
        <f t="shared" si="19"/>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82"/>
      <c r="G167" s="276">
        <f t="shared" si="20"/>
        <v>0</v>
      </c>
      <c r="H167" s="275">
        <f t="shared" si="19"/>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2"/>
      <c r="F168" s="82"/>
      <c r="G168" s="276">
        <f t="shared" si="20"/>
        <v>0</v>
      </c>
      <c r="H168" s="275">
        <f t="shared" si="19"/>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82"/>
      <c r="G169" s="276">
        <f t="shared" si="20"/>
        <v>0</v>
      </c>
      <c r="H169" s="275">
        <f t="shared" si="19"/>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2"/>
      <c r="F170" s="82"/>
      <c r="G170" s="276">
        <f t="shared" si="20"/>
        <v>0</v>
      </c>
      <c r="H170" s="275">
        <f t="shared" si="19"/>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82"/>
      <c r="G171" s="276">
        <f t="shared" si="20"/>
        <v>0</v>
      </c>
      <c r="H171" s="275">
        <f t="shared" si="19"/>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2"/>
      <c r="F172" s="82"/>
      <c r="G172" s="276">
        <f t="shared" si="20"/>
        <v>0</v>
      </c>
      <c r="H172" s="275">
        <f t="shared" si="19"/>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82"/>
      <c r="G173" s="276">
        <f t="shared" si="20"/>
        <v>0</v>
      </c>
      <c r="H173" s="275">
        <f t="shared" si="19"/>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2"/>
      <c r="F174" s="82"/>
      <c r="G174" s="276">
        <f t="shared" si="20"/>
        <v>0</v>
      </c>
      <c r="H174" s="275">
        <f t="shared" si="19"/>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82"/>
      <c r="G175" s="276">
        <f t="shared" si="20"/>
        <v>0</v>
      </c>
      <c r="H175" s="275">
        <f t="shared" si="19"/>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2"/>
      <c r="F176" s="82"/>
      <c r="G176" s="276">
        <f t="shared" si="20"/>
        <v>0</v>
      </c>
      <c r="H176" s="275">
        <f t="shared" si="19"/>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82"/>
      <c r="G177" s="276">
        <f t="shared" si="20"/>
        <v>0</v>
      </c>
      <c r="H177" s="275">
        <f t="shared" si="19"/>
        <v>0</v>
      </c>
    </row>
    <row r="178" spans="1:8" ht="20.100000000000001" customHeight="1" thickBot="1">
      <c r="A178" s="138"/>
      <c r="B178" s="155"/>
      <c r="C178" s="140"/>
      <c r="D178" s="103" t="s">
        <v>6</v>
      </c>
      <c r="E178" s="82"/>
      <c r="F178" s="82"/>
      <c r="G178" s="276">
        <f t="shared" si="20"/>
        <v>0</v>
      </c>
      <c r="H178" s="275">
        <f t="shared" si="19"/>
        <v>0</v>
      </c>
    </row>
    <row r="179" spans="1:8" ht="20.100000000000001" customHeight="1" thickTop="1">
      <c r="A179" s="141"/>
      <c r="B179" s="142"/>
      <c r="C179" s="142"/>
      <c r="D179" s="109" t="s">
        <v>4</v>
      </c>
      <c r="E179" s="82"/>
      <c r="F179" s="82"/>
      <c r="G179" s="276">
        <f t="shared" si="20"/>
        <v>0</v>
      </c>
      <c r="H179" s="275">
        <f t="shared" si="19"/>
        <v>0</v>
      </c>
    </row>
    <row r="180" spans="1:8" ht="20.100000000000001" customHeight="1" thickBot="1">
      <c r="A180" s="138"/>
      <c r="B180" s="155"/>
      <c r="C180" s="140"/>
      <c r="D180" s="103" t="s">
        <v>6</v>
      </c>
      <c r="E180" s="82"/>
      <c r="F180" s="82"/>
      <c r="G180" s="276">
        <f t="shared" si="20"/>
        <v>0</v>
      </c>
      <c r="H180" s="275">
        <f t="shared" si="19"/>
        <v>0</v>
      </c>
    </row>
    <row r="181" spans="1:8" ht="20.100000000000001" customHeight="1" thickTop="1">
      <c r="A181" s="141"/>
      <c r="B181" s="142"/>
      <c r="C181" s="142"/>
      <c r="D181" s="109" t="s">
        <v>4</v>
      </c>
      <c r="E181" s="82"/>
      <c r="F181" s="82"/>
      <c r="G181" s="276">
        <f t="shared" si="20"/>
        <v>0</v>
      </c>
      <c r="H181" s="275">
        <f t="shared" si="19"/>
        <v>0</v>
      </c>
    </row>
    <row r="182" spans="1:8" ht="20.100000000000001" customHeight="1" thickBot="1">
      <c r="A182" s="138"/>
      <c r="B182" s="155"/>
      <c r="C182" s="140"/>
      <c r="D182" s="103" t="s">
        <v>6</v>
      </c>
      <c r="E182" s="82"/>
      <c r="F182" s="82"/>
      <c r="G182" s="276">
        <f t="shared" si="20"/>
        <v>0</v>
      </c>
      <c r="H182" s="275">
        <f t="shared" si="19"/>
        <v>0</v>
      </c>
    </row>
    <row r="183" spans="1:8" ht="20.100000000000001" customHeight="1" thickTop="1">
      <c r="A183" s="141"/>
      <c r="B183" s="142"/>
      <c r="C183" s="142"/>
      <c r="D183" s="109" t="s">
        <v>4</v>
      </c>
      <c r="E183" s="82"/>
      <c r="F183" s="82"/>
      <c r="G183" s="276">
        <f t="shared" si="20"/>
        <v>0</v>
      </c>
      <c r="H183" s="275">
        <f t="shared" si="19"/>
        <v>0</v>
      </c>
    </row>
    <row r="184" spans="1:8" ht="20.100000000000001" customHeight="1" thickBot="1">
      <c r="A184" s="138"/>
      <c r="B184" s="155"/>
      <c r="C184" s="140"/>
      <c r="D184" s="103" t="s">
        <v>6</v>
      </c>
      <c r="E184" s="82"/>
      <c r="F184" s="82"/>
      <c r="G184" s="276">
        <f t="shared" si="20"/>
        <v>0</v>
      </c>
      <c r="H184" s="275">
        <f t="shared" si="19"/>
        <v>0</v>
      </c>
    </row>
    <row r="185" spans="1:8" ht="20.100000000000001" customHeight="1" thickTop="1">
      <c r="A185" s="141"/>
      <c r="B185" s="142"/>
      <c r="C185" s="142"/>
      <c r="D185" s="109" t="s">
        <v>4</v>
      </c>
      <c r="E185" s="82"/>
      <c r="F185" s="82"/>
      <c r="G185" s="276">
        <f t="shared" si="20"/>
        <v>0</v>
      </c>
      <c r="H185" s="275">
        <f t="shared" si="19"/>
        <v>0</v>
      </c>
    </row>
    <row r="186" spans="1:8" ht="20.100000000000001" customHeight="1" thickBot="1">
      <c r="A186" s="138"/>
      <c r="B186" s="155"/>
      <c r="C186" s="140"/>
      <c r="D186" s="103" t="s">
        <v>6</v>
      </c>
      <c r="E186" s="82"/>
      <c r="F186" s="82"/>
      <c r="G186" s="283">
        <f t="shared" si="20"/>
        <v>0</v>
      </c>
      <c r="H186" s="163">
        <f t="shared" si="19"/>
        <v>0</v>
      </c>
    </row>
    <row r="187" spans="1:8" ht="20.100000000000001" customHeight="1" thickTop="1" thickBot="1">
      <c r="A187" s="146"/>
      <c r="B187" s="147"/>
      <c r="C187" s="164"/>
      <c r="D187" s="156" t="s">
        <v>54</v>
      </c>
      <c r="E187" s="284">
        <f t="shared" ref="E187:H188" si="21">E173+E175+E177+E179+E185+E171+E169+E167+E165+E163+E181+E183</f>
        <v>0</v>
      </c>
      <c r="F187" s="284">
        <f t="shared" si="21"/>
        <v>0</v>
      </c>
      <c r="G187" s="284">
        <f t="shared" si="21"/>
        <v>0</v>
      </c>
      <c r="H187" s="285">
        <f t="shared" si="21"/>
        <v>0</v>
      </c>
    </row>
    <row r="188" spans="1:8" ht="20.100000000000001" customHeight="1" thickTop="1" thickBot="1">
      <c r="A188" s="298"/>
      <c r="B188" s="152"/>
      <c r="C188" s="165"/>
      <c r="D188" s="158" t="s">
        <v>55</v>
      </c>
      <c r="E188" s="90">
        <f t="shared" si="21"/>
        <v>0</v>
      </c>
      <c r="F188" s="90">
        <f t="shared" si="21"/>
        <v>0</v>
      </c>
      <c r="G188" s="90">
        <f t="shared" si="21"/>
        <v>0</v>
      </c>
      <c r="H188" s="159">
        <f t="shared" si="21"/>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12"/>
      <c r="G191" s="294">
        <f>E191</f>
        <v>0</v>
      </c>
      <c r="H191" s="137">
        <f>F191-G191</f>
        <v>0</v>
      </c>
    </row>
    <row r="192" spans="1:8" ht="20.100000000000001" customHeight="1" thickBot="1">
      <c r="A192" s="138"/>
      <c r="B192" s="155"/>
      <c r="C192" s="140"/>
      <c r="D192" s="103" t="s">
        <v>6</v>
      </c>
      <c r="E192" s="310"/>
      <c r="F192" s="84"/>
      <c r="G192" s="311">
        <f t="shared" ref="G192:G200" si="22">E192</f>
        <v>0</v>
      </c>
      <c r="H192" s="275">
        <f>F192-G192</f>
        <v>0</v>
      </c>
    </row>
    <row r="193" spans="1:8" ht="20.100000000000001" customHeight="1" thickTop="1">
      <c r="A193" s="134"/>
      <c r="B193" s="135"/>
      <c r="C193" s="135"/>
      <c r="D193" s="97" t="s">
        <v>4</v>
      </c>
      <c r="E193" s="310"/>
      <c r="F193" s="84"/>
      <c r="G193" s="311">
        <f t="shared" si="22"/>
        <v>0</v>
      </c>
      <c r="H193" s="295">
        <f>F193-G193</f>
        <v>0</v>
      </c>
    </row>
    <row r="194" spans="1:8" ht="20.100000000000001" customHeight="1" thickBot="1">
      <c r="A194" s="138"/>
      <c r="B194" s="155"/>
      <c r="C194" s="140"/>
      <c r="D194" s="103" t="s">
        <v>6</v>
      </c>
      <c r="E194" s="310"/>
      <c r="F194" s="84"/>
      <c r="G194" s="311">
        <f t="shared" si="22"/>
        <v>0</v>
      </c>
      <c r="H194" s="274">
        <f>F194-G194</f>
        <v>0</v>
      </c>
    </row>
    <row r="195" spans="1:8" ht="20.100000000000001" customHeight="1" thickTop="1">
      <c r="A195" s="134"/>
      <c r="B195" s="135"/>
      <c r="C195" s="135"/>
      <c r="D195" s="97" t="s">
        <v>4</v>
      </c>
      <c r="E195" s="310"/>
      <c r="F195" s="84"/>
      <c r="G195" s="311">
        <f t="shared" si="22"/>
        <v>0</v>
      </c>
      <c r="H195" s="275">
        <f t="shared" ref="H195:H200" si="23">F195-G195</f>
        <v>0</v>
      </c>
    </row>
    <row r="196" spans="1:8" ht="20.100000000000001" customHeight="1" thickBot="1">
      <c r="A196" s="138"/>
      <c r="B196" s="155"/>
      <c r="C196" s="140"/>
      <c r="D196" s="103" t="s">
        <v>6</v>
      </c>
      <c r="E196" s="310"/>
      <c r="F196" s="84"/>
      <c r="G196" s="311">
        <f t="shared" si="22"/>
        <v>0</v>
      </c>
      <c r="H196" s="275">
        <f t="shared" si="23"/>
        <v>0</v>
      </c>
    </row>
    <row r="197" spans="1:8" ht="20.100000000000001" customHeight="1" thickTop="1">
      <c r="A197" s="134"/>
      <c r="B197" s="135"/>
      <c r="C197" s="135"/>
      <c r="D197" s="97" t="s">
        <v>4</v>
      </c>
      <c r="E197" s="310"/>
      <c r="F197" s="84"/>
      <c r="G197" s="311">
        <f t="shared" si="22"/>
        <v>0</v>
      </c>
      <c r="H197" s="275">
        <f t="shared" si="23"/>
        <v>0</v>
      </c>
    </row>
    <row r="198" spans="1:8" ht="20.100000000000001" customHeight="1" thickBot="1">
      <c r="A198" s="138"/>
      <c r="B198" s="155"/>
      <c r="C198" s="140"/>
      <c r="D198" s="103" t="s">
        <v>6</v>
      </c>
      <c r="E198" s="310"/>
      <c r="F198" s="84"/>
      <c r="G198" s="311">
        <f t="shared" si="22"/>
        <v>0</v>
      </c>
      <c r="H198" s="275">
        <f>F198-G198</f>
        <v>0</v>
      </c>
    </row>
    <row r="199" spans="1:8" ht="20.100000000000001" customHeight="1" thickTop="1">
      <c r="A199" s="134"/>
      <c r="B199" s="135"/>
      <c r="C199" s="135"/>
      <c r="D199" s="97" t="s">
        <v>4</v>
      </c>
      <c r="E199" s="310"/>
      <c r="F199" s="84"/>
      <c r="G199" s="311">
        <f t="shared" si="22"/>
        <v>0</v>
      </c>
      <c r="H199" s="275">
        <f>F199-G199</f>
        <v>0</v>
      </c>
    </row>
    <row r="200" spans="1:8" ht="20.100000000000001" customHeight="1" thickBot="1">
      <c r="A200" s="138"/>
      <c r="B200" s="155"/>
      <c r="C200" s="140"/>
      <c r="D200" s="103" t="s">
        <v>6</v>
      </c>
      <c r="E200" s="82"/>
      <c r="F200" s="82"/>
      <c r="G200" s="283">
        <f t="shared" si="22"/>
        <v>0</v>
      </c>
      <c r="H200" s="137">
        <f t="shared" si="23"/>
        <v>0</v>
      </c>
    </row>
    <row r="201" spans="1:8" ht="20.100000000000001" customHeight="1" thickTop="1" thickBot="1">
      <c r="A201" s="146"/>
      <c r="B201" s="147"/>
      <c r="C201" s="148"/>
      <c r="D201" s="156" t="s">
        <v>54</v>
      </c>
      <c r="E201" s="284">
        <f t="shared" ref="E201:H202" si="24">E197+E199+E195+E193+E191</f>
        <v>0</v>
      </c>
      <c r="F201" s="284">
        <f t="shared" si="24"/>
        <v>0</v>
      </c>
      <c r="G201" s="284">
        <f t="shared" si="24"/>
        <v>0</v>
      </c>
      <c r="H201" s="285">
        <f t="shared" si="24"/>
        <v>0</v>
      </c>
    </row>
    <row r="202" spans="1:8" ht="20.100000000000001" customHeight="1" thickTop="1" thickBot="1">
      <c r="A202" s="146"/>
      <c r="B202" s="147"/>
      <c r="C202" s="148"/>
      <c r="D202" s="158" t="s">
        <v>55</v>
      </c>
      <c r="E202" s="90">
        <f t="shared" si="24"/>
        <v>0</v>
      </c>
      <c r="F202" s="90">
        <f t="shared" si="24"/>
        <v>0</v>
      </c>
      <c r="G202" s="90">
        <f t="shared" si="24"/>
        <v>0</v>
      </c>
      <c r="H202" s="159">
        <f t="shared" si="24"/>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82"/>
      <c r="G205" s="294">
        <f>E205</f>
        <v>0</v>
      </c>
      <c r="H205" s="137">
        <f t="shared" ref="H205:H214" si="25">F205-G205</f>
        <v>0</v>
      </c>
    </row>
    <row r="206" spans="1:8" ht="20.100000000000001" customHeight="1" thickBot="1">
      <c r="A206" s="138"/>
      <c r="B206" s="155"/>
      <c r="C206" s="140"/>
      <c r="D206" s="103" t="s">
        <v>6</v>
      </c>
      <c r="E206" s="82"/>
      <c r="F206" s="82"/>
      <c r="G206" s="276">
        <f t="shared" ref="G206:G214" si="26">E206</f>
        <v>0</v>
      </c>
      <c r="H206" s="275">
        <f t="shared" si="25"/>
        <v>0</v>
      </c>
    </row>
    <row r="207" spans="1:8" ht="20.100000000000001" customHeight="1" thickTop="1">
      <c r="A207" s="141"/>
      <c r="B207" s="142"/>
      <c r="C207" s="142"/>
      <c r="D207" s="109" t="s">
        <v>4</v>
      </c>
      <c r="E207" s="82"/>
      <c r="F207" s="82"/>
      <c r="G207" s="276">
        <f t="shared" si="26"/>
        <v>0</v>
      </c>
      <c r="H207" s="275">
        <f t="shared" si="25"/>
        <v>0</v>
      </c>
    </row>
    <row r="208" spans="1:8" ht="20.100000000000001" customHeight="1" thickBot="1">
      <c r="A208" s="138"/>
      <c r="B208" s="155"/>
      <c r="C208" s="140"/>
      <c r="D208" s="103" t="s">
        <v>6</v>
      </c>
      <c r="E208" s="82"/>
      <c r="F208" s="82"/>
      <c r="G208" s="276">
        <f t="shared" si="26"/>
        <v>0</v>
      </c>
      <c r="H208" s="275">
        <f t="shared" si="25"/>
        <v>0</v>
      </c>
    </row>
    <row r="209" spans="1:8" ht="20.100000000000001" customHeight="1" thickTop="1">
      <c r="A209" s="141"/>
      <c r="B209" s="142"/>
      <c r="C209" s="142"/>
      <c r="D209" s="109" t="s">
        <v>4</v>
      </c>
      <c r="E209" s="82"/>
      <c r="F209" s="82"/>
      <c r="G209" s="276">
        <f t="shared" si="26"/>
        <v>0</v>
      </c>
      <c r="H209" s="275">
        <f t="shared" si="25"/>
        <v>0</v>
      </c>
    </row>
    <row r="210" spans="1:8" ht="20.100000000000001" customHeight="1" thickBot="1">
      <c r="A210" s="138"/>
      <c r="B210" s="155"/>
      <c r="C210" s="140"/>
      <c r="D210" s="103" t="s">
        <v>6</v>
      </c>
      <c r="E210" s="82"/>
      <c r="F210" s="82"/>
      <c r="G210" s="276">
        <f t="shared" si="26"/>
        <v>0</v>
      </c>
      <c r="H210" s="275">
        <f t="shared" si="25"/>
        <v>0</v>
      </c>
    </row>
    <row r="211" spans="1:8" ht="20.100000000000001" customHeight="1" thickTop="1">
      <c r="A211" s="141"/>
      <c r="B211" s="142"/>
      <c r="C211" s="142"/>
      <c r="D211" s="109" t="s">
        <v>4</v>
      </c>
      <c r="E211" s="82"/>
      <c r="F211" s="82"/>
      <c r="G211" s="276">
        <f t="shared" si="26"/>
        <v>0</v>
      </c>
      <c r="H211" s="275">
        <f t="shared" si="25"/>
        <v>0</v>
      </c>
    </row>
    <row r="212" spans="1:8" ht="20.100000000000001" customHeight="1" thickBot="1">
      <c r="A212" s="138"/>
      <c r="B212" s="155"/>
      <c r="C212" s="140"/>
      <c r="D212" s="103" t="s">
        <v>6</v>
      </c>
      <c r="E212" s="82"/>
      <c r="F212" s="82"/>
      <c r="G212" s="276">
        <f t="shared" si="26"/>
        <v>0</v>
      </c>
      <c r="H212" s="275">
        <f t="shared" si="25"/>
        <v>0</v>
      </c>
    </row>
    <row r="213" spans="1:8" ht="20.100000000000001" customHeight="1" thickTop="1">
      <c r="A213" s="141"/>
      <c r="B213" s="142"/>
      <c r="C213" s="142"/>
      <c r="D213" s="109" t="s">
        <v>4</v>
      </c>
      <c r="E213" s="82"/>
      <c r="F213" s="82"/>
      <c r="G213" s="276">
        <f t="shared" si="26"/>
        <v>0</v>
      </c>
      <c r="H213" s="275">
        <f t="shared" si="25"/>
        <v>0</v>
      </c>
    </row>
    <row r="214" spans="1:8" ht="20.100000000000001" customHeight="1" thickBot="1">
      <c r="A214" s="138"/>
      <c r="B214" s="155"/>
      <c r="C214" s="140"/>
      <c r="D214" s="103" t="s">
        <v>6</v>
      </c>
      <c r="E214" s="82"/>
      <c r="F214" s="82"/>
      <c r="G214" s="283">
        <f t="shared" si="26"/>
        <v>0</v>
      </c>
      <c r="H214" s="163">
        <f t="shared" si="25"/>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E37:G37"/>
    <mergeCell ref="E38:G38"/>
    <mergeCell ref="J38:P38"/>
    <mergeCell ref="A10:D10"/>
    <mergeCell ref="A11:D11"/>
    <mergeCell ref="A14:D14"/>
    <mergeCell ref="M15:P15"/>
    <mergeCell ref="M17:P17"/>
    <mergeCell ref="K23:P23"/>
    <mergeCell ref="A6:H6"/>
    <mergeCell ref="A7:H7"/>
    <mergeCell ref="A8:D8"/>
    <mergeCell ref="E8:H8"/>
    <mergeCell ref="A9:D9"/>
    <mergeCell ref="E9:H9"/>
    <mergeCell ref="A5:D5"/>
    <mergeCell ref="E5:H5"/>
    <mergeCell ref="A1:B3"/>
    <mergeCell ref="C1:H1"/>
    <mergeCell ref="M1:P1"/>
    <mergeCell ref="C2:H2"/>
    <mergeCell ref="C3:H3"/>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40" sqref="F40"/>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4"/>
      <c r="N2" s="74"/>
      <c r="O2" s="74"/>
      <c r="P2" s="74"/>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4"/>
      <c r="N3" s="74"/>
      <c r="O3" s="74"/>
      <c r="P3" s="74"/>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4"/>
      <c r="N4" s="74"/>
      <c r="O4" s="74"/>
      <c r="P4" s="74"/>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4"/>
      <c r="N5" s="74"/>
      <c r="O5" s="74"/>
      <c r="P5" s="74"/>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4"/>
      <c r="N6" s="74"/>
      <c r="O6" s="74"/>
      <c r="P6" s="74"/>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4"/>
      <c r="N7" s="74"/>
      <c r="O7" s="74"/>
      <c r="P7" s="74"/>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4"/>
      <c r="N8" s="74"/>
      <c r="O8" s="74"/>
      <c r="P8" s="74"/>
      <c r="Q8" s="30"/>
      <c r="R8" s="30"/>
      <c r="S8" s="30"/>
      <c r="T8" s="30"/>
      <c r="U8" s="30"/>
      <c r="V8" s="30"/>
      <c r="W8" s="30"/>
      <c r="X8" s="30"/>
      <c r="Y8" s="30"/>
      <c r="Z8" s="30"/>
      <c r="AA8" s="30"/>
    </row>
    <row r="9" spans="1:27" ht="20.100000000000001" customHeight="1">
      <c r="A9" s="379" t="s">
        <v>99</v>
      </c>
      <c r="B9" s="380"/>
      <c r="C9" s="380"/>
      <c r="D9" s="381"/>
      <c r="E9" s="382"/>
      <c r="F9" s="375"/>
      <c r="G9" s="375"/>
      <c r="H9" s="383"/>
      <c r="I9" s="4"/>
      <c r="J9" s="4"/>
      <c r="K9" s="4"/>
      <c r="L9" s="4"/>
      <c r="M9" s="74"/>
      <c r="N9" s="74"/>
      <c r="O9" s="74"/>
      <c r="P9" s="74"/>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4"/>
      <c r="N10" s="74"/>
      <c r="O10" s="74"/>
      <c r="P10" s="74"/>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4"/>
      <c r="N11" s="74"/>
      <c r="O11" s="74"/>
      <c r="P11" s="74"/>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4"/>
      <c r="N12" s="74"/>
      <c r="O12" s="74"/>
      <c r="P12" s="74"/>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4"/>
      <c r="N13" s="74"/>
      <c r="O13" s="74"/>
      <c r="P13" s="74"/>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4"/>
      <c r="N14" s="74"/>
      <c r="O14" s="74"/>
      <c r="P14" s="74"/>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4"/>
      <c r="N16" s="74"/>
      <c r="O16" s="74"/>
      <c r="P16" s="74"/>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5"/>
      <c r="N18" s="75"/>
      <c r="O18" s="75"/>
      <c r="P18" s="75"/>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3"/>
      <c r="L24" s="73"/>
      <c r="M24" s="73"/>
      <c r="N24" s="73"/>
      <c r="O24" s="73"/>
      <c r="P24" s="73"/>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2"/>
      <c r="J32" s="72"/>
      <c r="K32" s="72"/>
      <c r="L32" s="72"/>
      <c r="M32" s="72"/>
      <c r="N32" s="72"/>
      <c r="O32" s="72"/>
      <c r="P32" s="72"/>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2"/>
      <c r="J33" s="72"/>
      <c r="K33" s="72"/>
      <c r="L33" s="72"/>
      <c r="M33" s="72"/>
      <c r="N33" s="72"/>
      <c r="O33" s="72"/>
      <c r="P33" s="72"/>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2"/>
      <c r="J34" s="72"/>
      <c r="K34" s="72"/>
      <c r="L34" s="72"/>
      <c r="M34" s="72"/>
      <c r="N34" s="72"/>
      <c r="O34" s="72"/>
      <c r="P34" s="72"/>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2"/>
      <c r="J35" s="72"/>
      <c r="K35" s="72"/>
      <c r="L35" s="72"/>
      <c r="M35" s="72"/>
      <c r="N35" s="72"/>
      <c r="O35" s="72"/>
      <c r="P35" s="72"/>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2"/>
      <c r="J36" s="72"/>
      <c r="K36" s="72"/>
      <c r="L36" s="72"/>
      <c r="M36" s="72"/>
      <c r="N36" s="72"/>
      <c r="O36" s="72"/>
      <c r="P36" s="72"/>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2"/>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3"/>
      <c r="M39" s="73"/>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f>
        <v>0</v>
      </c>
      <c r="H42" s="137">
        <f t="shared" si="9"/>
        <v>0</v>
      </c>
      <c r="I42" s="72"/>
      <c r="J42" s="72"/>
      <c r="K42" s="72"/>
      <c r="L42" s="72"/>
      <c r="M42" s="72"/>
      <c r="N42" s="72"/>
      <c r="O42" s="72"/>
      <c r="P42" s="72"/>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f>
        <v>0</v>
      </c>
      <c r="H43" s="137">
        <f t="shared" si="9"/>
        <v>0</v>
      </c>
      <c r="I43" s="72"/>
      <c r="J43" s="72"/>
      <c r="K43" s="72"/>
      <c r="L43" s="72"/>
      <c r="M43" s="72"/>
      <c r="N43" s="72"/>
      <c r="O43" s="72"/>
      <c r="P43" s="72"/>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f>
        <v>0</v>
      </c>
      <c r="H44" s="137">
        <f t="shared" si="9"/>
        <v>0</v>
      </c>
      <c r="I44" s="72"/>
      <c r="J44" s="72"/>
      <c r="K44" s="72"/>
      <c r="L44" s="72"/>
      <c r="M44" s="72"/>
      <c r="N44" s="72"/>
      <c r="O44" s="72"/>
      <c r="P44" s="72"/>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f>
        <v>0</v>
      </c>
      <c r="H45" s="137">
        <f t="shared" si="9"/>
        <v>0</v>
      </c>
      <c r="I45" s="2"/>
      <c r="J45" s="2"/>
      <c r="K45" s="2"/>
      <c r="L45" s="2"/>
      <c r="M45" s="2"/>
      <c r="N45" s="2"/>
      <c r="O45" s="72"/>
      <c r="P45" s="72"/>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f>
        <v>0</v>
      </c>
      <c r="H60" s="137">
        <f t="shared" si="9"/>
        <v>0</v>
      </c>
      <c r="I60" s="19"/>
      <c r="J60" s="19"/>
      <c r="K60" s="19"/>
      <c r="L60" s="19"/>
      <c r="M60" s="19"/>
      <c r="N60" s="19"/>
      <c r="O60" s="10"/>
      <c r="P60" s="73"/>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f>
        <v>0</v>
      </c>
      <c r="H61" s="137">
        <f t="shared" si="9"/>
        <v>0</v>
      </c>
      <c r="I61" s="19"/>
      <c r="J61" s="19"/>
      <c r="K61" s="19"/>
      <c r="L61" s="19"/>
      <c r="M61" s="19"/>
      <c r="N61" s="19"/>
      <c r="O61" s="10"/>
      <c r="P61" s="73"/>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6"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ref="F77:G77" si="11">F51+F53+F55+F57+F59+F61+F63+F65+F67+F69+F49+F47+F45+F43+F41+F71+F73+F75</f>
        <v>0</v>
      </c>
      <c r="G77" s="86">
        <f t="shared" si="11"/>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f>
        <v>0</v>
      </c>
      <c r="H82" s="137">
        <f t="shared" ref="H82:H95" si="12">(F82-G82)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f>
        <v>0</v>
      </c>
      <c r="H83" s="137">
        <f t="shared" si="12"/>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f>
        <v>0</v>
      </c>
      <c r="H84" s="137">
        <f t="shared" si="12"/>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f>
        <v>0</v>
      </c>
      <c r="H85" s="137">
        <f t="shared" si="12"/>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f>
        <v>0</v>
      </c>
      <c r="H86" s="137">
        <f t="shared" si="12"/>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f>
        <v>0</v>
      </c>
      <c r="H87" s="137">
        <f t="shared" si="12"/>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f>
        <v>0</v>
      </c>
      <c r="H88" s="137">
        <f t="shared" si="12"/>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f>
        <v>0</v>
      </c>
      <c r="H89" s="137">
        <f t="shared" si="12"/>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f>
        <v>0</v>
      </c>
      <c r="H90" s="137">
        <f t="shared" si="12"/>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f>
        <v>0</v>
      </c>
      <c r="H91" s="137">
        <f t="shared" si="12"/>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f>
        <v>0</v>
      </c>
      <c r="H92" s="137">
        <f t="shared" si="12"/>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f>
        <v>0</v>
      </c>
      <c r="H93" s="137">
        <f t="shared" si="12"/>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f>
        <v>0</v>
      </c>
      <c r="H94" s="137">
        <f t="shared" si="12"/>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f>
        <v>0</v>
      </c>
      <c r="H95" s="137">
        <f t="shared" si="12"/>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f>
        <v>0</v>
      </c>
      <c r="H99" s="137">
        <f t="shared" ref="H99" si="13">(F99-G99)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f>
        <v>0</v>
      </c>
      <c r="H101" s="137">
        <f t="shared" ref="H101:H116" si="14">(F101-G101)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f>
        <v>0</v>
      </c>
      <c r="H102" s="137">
        <f t="shared" si="14"/>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f>
        <v>0</v>
      </c>
      <c r="H103" s="137">
        <f t="shared" si="14"/>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f>
        <v>0</v>
      </c>
      <c r="H104" s="137">
        <f t="shared" si="14"/>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f>
        <v>0</v>
      </c>
      <c r="H105" s="137">
        <f t="shared" si="14"/>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f>
        <v>0</v>
      </c>
      <c r="H106" s="137">
        <f t="shared" si="14"/>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f>
        <v>0</v>
      </c>
      <c r="H107" s="137">
        <f t="shared" si="14"/>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f>
        <v>0</v>
      </c>
      <c r="H108" s="137">
        <f t="shared" si="14"/>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f>
        <v>0</v>
      </c>
      <c r="H109" s="137">
        <f t="shared" si="14"/>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f>
        <v>0</v>
      </c>
      <c r="H110" s="137">
        <f t="shared" si="14"/>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f>
        <v>0</v>
      </c>
      <c r="H111" s="137">
        <f t="shared" si="14"/>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f>
        <v>0</v>
      </c>
      <c r="H112" s="137">
        <f t="shared" si="14"/>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f>
        <v>0</v>
      </c>
      <c r="H113" s="137">
        <f t="shared" si="14"/>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f>
        <v>0</v>
      </c>
      <c r="H114" s="137">
        <f t="shared" si="14"/>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f>
        <v>0</v>
      </c>
      <c r="H115" s="137">
        <f t="shared" si="14"/>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f>
        <v>0</v>
      </c>
      <c r="H116" s="137">
        <f t="shared" si="14"/>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7" si="15">F91+F93+F95+F97+F99+F101+F103+F105+F107+F109+F89+F87+F85+F83+F81+F111+F113+F115</f>
        <v>0</v>
      </c>
      <c r="G117" s="85">
        <f t="shared" si="15"/>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ref="F118:G118" si="16">F92+F94+F96+F98+F100+F102+F104+F106+F108+F110+F90+F88+F86+F84+F82+F112+F114+F116</f>
        <v>0</v>
      </c>
      <c r="G118" s="86">
        <f t="shared" si="16"/>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f>
        <v>0</v>
      </c>
      <c r="H121" s="277">
        <f t="shared" ref="H121:H130" si="17">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f>
        <v>0</v>
      </c>
      <c r="H122" s="275">
        <f t="shared" si="17"/>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f>
        <v>0</v>
      </c>
      <c r="H123" s="275">
        <f t="shared" si="17"/>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f>
        <v>0</v>
      </c>
      <c r="H124" s="275">
        <f t="shared" si="17"/>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f>
        <v>0</v>
      </c>
      <c r="H125" s="275">
        <f t="shared" si="17"/>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f>
        <v>0</v>
      </c>
      <c r="H126" s="275">
        <f t="shared" si="17"/>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f>
        <v>0</v>
      </c>
      <c r="H127" s="275">
        <f t="shared" si="17"/>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f>
        <v>0</v>
      </c>
      <c r="H128" s="275">
        <f t="shared" si="17"/>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f>
        <v>0</v>
      </c>
      <c r="H129" s="275">
        <f t="shared" si="17"/>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f>
        <v>0</v>
      </c>
      <c r="H130" s="163">
        <f t="shared" si="17"/>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E132" si="18">E121+E123+E125+E127+E129</f>
        <v>0</v>
      </c>
      <c r="F131" s="89">
        <f t="shared" ref="F131:G131" si="19">F121+F123+F125+F127+F129</f>
        <v>0</v>
      </c>
      <c r="G131" s="89">
        <f t="shared" si="19"/>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8"/>
        <v>0</v>
      </c>
      <c r="F132" s="90">
        <f t="shared" ref="F132:G132" si="20">F122+F124+F126+F128+F130</f>
        <v>0</v>
      </c>
      <c r="G132" s="90">
        <f t="shared" si="20"/>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f>
        <v>0</v>
      </c>
      <c r="H135" s="137">
        <f t="shared" ref="H135:H144" si="21">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f>
        <v>0</v>
      </c>
      <c r="H136" s="275">
        <f t="shared" si="21"/>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f>
        <v>0</v>
      </c>
      <c r="H137" s="275">
        <f t="shared" si="21"/>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f>
        <v>0</v>
      </c>
      <c r="H138" s="275">
        <f t="shared" si="21"/>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f>
        <v>0</v>
      </c>
      <c r="H139" s="275">
        <f t="shared" si="21"/>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f>
        <v>0</v>
      </c>
      <c r="H140" s="275">
        <f t="shared" si="21"/>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f>
        <v>0</v>
      </c>
      <c r="H141" s="275">
        <f t="shared" si="21"/>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f>
        <v>0</v>
      </c>
      <c r="H142" s="275">
        <f t="shared" si="21"/>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f>
        <v>0</v>
      </c>
      <c r="H143" s="275">
        <f t="shared" si="21"/>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f>
        <v>0</v>
      </c>
      <c r="H144" s="163">
        <f t="shared" si="21"/>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E146" si="22">E135+E137+E139+E141+E143</f>
        <v>0</v>
      </c>
      <c r="F145" s="89">
        <f t="shared" ref="F145:G145" si="23">F135+F137+F139+F141+F143</f>
        <v>0</v>
      </c>
      <c r="G145" s="89">
        <f t="shared" si="23"/>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22"/>
        <v>0</v>
      </c>
      <c r="F146" s="90">
        <f t="shared" ref="F146:G146" si="24">F136+F138+F140+F142+F144</f>
        <v>0</v>
      </c>
      <c r="G146" s="90">
        <f t="shared" si="24"/>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f>
        <v>0</v>
      </c>
      <c r="H149" s="277">
        <f t="shared" ref="H149:H158" si="25">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f>
        <v>0</v>
      </c>
      <c r="H150" s="275">
        <f t="shared" si="25"/>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f>
        <v>0</v>
      </c>
      <c r="H151" s="277">
        <f t="shared" si="25"/>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f>
        <v>0</v>
      </c>
      <c r="H152" s="275">
        <f t="shared" si="25"/>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f>
        <v>0</v>
      </c>
      <c r="H153" s="277">
        <f t="shared" si="25"/>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f>
        <v>0</v>
      </c>
      <c r="H154" s="275">
        <f t="shared" si="25"/>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f>
        <v>0</v>
      </c>
      <c r="H155" s="277">
        <f t="shared" si="25"/>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f>
        <v>0</v>
      </c>
      <c r="H156" s="275">
        <f t="shared" si="25"/>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f>
        <v>0</v>
      </c>
      <c r="H157" s="277">
        <f t="shared" si="25"/>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f>
        <v>0</v>
      </c>
      <c r="H158" s="282">
        <f t="shared" si="25"/>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6">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7">F158+F152+F150+F154+F156</f>
        <v>0</v>
      </c>
      <c r="G160" s="90">
        <f t="shared" si="27"/>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f>
        <v>0</v>
      </c>
      <c r="H163" s="137">
        <f t="shared" ref="H163:H186" si="28">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f>
        <v>0</v>
      </c>
      <c r="H164" s="275">
        <f t="shared" si="28"/>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f>
        <v>0</v>
      </c>
      <c r="H165" s="275">
        <f t="shared" si="28"/>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f>
        <v>0</v>
      </c>
      <c r="H166" s="275">
        <f t="shared" si="28"/>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f>
        <v>0</v>
      </c>
      <c r="H167" s="275">
        <f t="shared" si="28"/>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f>
        <v>0</v>
      </c>
      <c r="H168" s="275">
        <f t="shared" si="28"/>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f>
        <v>0</v>
      </c>
      <c r="H169" s="275">
        <f t="shared" si="28"/>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f>
        <v>0</v>
      </c>
      <c r="H170" s="275">
        <f t="shared" si="28"/>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f>
        <v>0</v>
      </c>
      <c r="H171" s="275">
        <f t="shared" si="28"/>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f>
        <v>0</v>
      </c>
      <c r="H172" s="275">
        <f t="shared" si="28"/>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f>
        <v>0</v>
      </c>
      <c r="H173" s="275">
        <f t="shared" si="28"/>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f>
        <v>0</v>
      </c>
      <c r="H174" s="275">
        <f t="shared" si="28"/>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f>
        <v>0</v>
      </c>
      <c r="H175" s="275">
        <f t="shared" si="28"/>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f>
        <v>0</v>
      </c>
      <c r="H176" s="275">
        <f t="shared" si="28"/>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f>
        <v>0</v>
      </c>
      <c r="H177" s="275">
        <f t="shared" si="28"/>
        <v>0</v>
      </c>
    </row>
    <row r="178" spans="1:8" ht="20.100000000000001" customHeight="1" thickBot="1">
      <c r="A178" s="138"/>
      <c r="B178" s="155"/>
      <c r="C178" s="140"/>
      <c r="D178" s="103" t="s">
        <v>6</v>
      </c>
      <c r="E178" s="84"/>
      <c r="F178" s="328">
        <f>October!F178</f>
        <v>0</v>
      </c>
      <c r="G178" s="136">
        <f>E178+October!E178</f>
        <v>0</v>
      </c>
      <c r="H178" s="275">
        <f t="shared" si="28"/>
        <v>0</v>
      </c>
    </row>
    <row r="179" spans="1:8" ht="20.100000000000001" customHeight="1" thickTop="1">
      <c r="A179" s="141"/>
      <c r="B179" s="142"/>
      <c r="C179" s="142"/>
      <c r="D179" s="109" t="s">
        <v>4</v>
      </c>
      <c r="E179" s="82"/>
      <c r="F179" s="328">
        <f>October!F179</f>
        <v>0</v>
      </c>
      <c r="G179" s="136">
        <f>E179+October!E179</f>
        <v>0</v>
      </c>
      <c r="H179" s="275">
        <f t="shared" si="28"/>
        <v>0</v>
      </c>
    </row>
    <row r="180" spans="1:8" ht="20.100000000000001" customHeight="1" thickBot="1">
      <c r="A180" s="138"/>
      <c r="B180" s="155"/>
      <c r="C180" s="140"/>
      <c r="D180" s="103" t="s">
        <v>6</v>
      </c>
      <c r="E180" s="84"/>
      <c r="F180" s="328">
        <f>October!F180</f>
        <v>0</v>
      </c>
      <c r="G180" s="136">
        <f>E180+October!E180</f>
        <v>0</v>
      </c>
      <c r="H180" s="275">
        <f t="shared" si="28"/>
        <v>0</v>
      </c>
    </row>
    <row r="181" spans="1:8" ht="20.100000000000001" customHeight="1" thickTop="1">
      <c r="A181" s="141"/>
      <c r="B181" s="142"/>
      <c r="C181" s="142"/>
      <c r="D181" s="109" t="s">
        <v>4</v>
      </c>
      <c r="E181" s="82"/>
      <c r="F181" s="328">
        <f>October!F181</f>
        <v>0</v>
      </c>
      <c r="G181" s="136">
        <f>E181+October!E181</f>
        <v>0</v>
      </c>
      <c r="H181" s="275">
        <f t="shared" si="28"/>
        <v>0</v>
      </c>
    </row>
    <row r="182" spans="1:8" ht="20.100000000000001" customHeight="1" thickBot="1">
      <c r="A182" s="138"/>
      <c r="B182" s="155"/>
      <c r="C182" s="140"/>
      <c r="D182" s="103" t="s">
        <v>6</v>
      </c>
      <c r="E182" s="84"/>
      <c r="F182" s="328">
        <f>October!F182</f>
        <v>0</v>
      </c>
      <c r="G182" s="136">
        <f>E182+October!E182</f>
        <v>0</v>
      </c>
      <c r="H182" s="275">
        <f t="shared" si="28"/>
        <v>0</v>
      </c>
    </row>
    <row r="183" spans="1:8" ht="20.100000000000001" customHeight="1" thickTop="1">
      <c r="A183" s="141"/>
      <c r="B183" s="142"/>
      <c r="C183" s="142"/>
      <c r="D183" s="109" t="s">
        <v>4</v>
      </c>
      <c r="E183" s="82"/>
      <c r="F183" s="328">
        <f>October!F183</f>
        <v>0</v>
      </c>
      <c r="G183" s="136">
        <f>E183+October!E183</f>
        <v>0</v>
      </c>
      <c r="H183" s="275">
        <f t="shared" si="28"/>
        <v>0</v>
      </c>
    </row>
    <row r="184" spans="1:8" ht="20.100000000000001" customHeight="1" thickBot="1">
      <c r="A184" s="138"/>
      <c r="B184" s="155"/>
      <c r="C184" s="140"/>
      <c r="D184" s="103" t="s">
        <v>6</v>
      </c>
      <c r="E184" s="84"/>
      <c r="F184" s="328">
        <f>October!F184</f>
        <v>0</v>
      </c>
      <c r="G184" s="136">
        <f>E184+October!E184</f>
        <v>0</v>
      </c>
      <c r="H184" s="275">
        <f t="shared" si="28"/>
        <v>0</v>
      </c>
    </row>
    <row r="185" spans="1:8" ht="20.100000000000001" customHeight="1" thickTop="1">
      <c r="A185" s="141"/>
      <c r="B185" s="142"/>
      <c r="C185" s="142"/>
      <c r="D185" s="109" t="s">
        <v>4</v>
      </c>
      <c r="E185" s="82"/>
      <c r="F185" s="328">
        <f>October!F185</f>
        <v>0</v>
      </c>
      <c r="G185" s="136">
        <f>E185+October!E185</f>
        <v>0</v>
      </c>
      <c r="H185" s="275">
        <f t="shared" si="28"/>
        <v>0</v>
      </c>
    </row>
    <row r="186" spans="1:8" ht="20.100000000000001" customHeight="1" thickBot="1">
      <c r="A186" s="138"/>
      <c r="B186" s="155"/>
      <c r="C186" s="140"/>
      <c r="D186" s="103" t="s">
        <v>6</v>
      </c>
      <c r="E186" s="84"/>
      <c r="F186" s="328">
        <f>October!F186</f>
        <v>0</v>
      </c>
      <c r="G186" s="136">
        <f>E186+October!E186</f>
        <v>0</v>
      </c>
      <c r="H186" s="163">
        <f t="shared" si="28"/>
        <v>0</v>
      </c>
    </row>
    <row r="187" spans="1:8" ht="20.100000000000001" customHeight="1" thickTop="1" thickBot="1">
      <c r="A187" s="146"/>
      <c r="B187" s="147"/>
      <c r="C187" s="164"/>
      <c r="D187" s="156" t="s">
        <v>54</v>
      </c>
      <c r="E187" s="284">
        <f t="shared" ref="E187:H188" si="29">E173+E175+E177+E179+E185+E171+E169+E167+E165+E163+E181+E183</f>
        <v>0</v>
      </c>
      <c r="F187" s="284">
        <f t="shared" ref="F187" si="30">F173+F175+F177+F179+F185+F171+F169+F167+F165+F163+F181+F183</f>
        <v>0</v>
      </c>
      <c r="G187" s="284">
        <f>G173+G175+G177+G179+G185+G171+G169+G167+G165+G163+G181+G183</f>
        <v>0</v>
      </c>
      <c r="H187" s="285">
        <f t="shared" si="29"/>
        <v>0</v>
      </c>
    </row>
    <row r="188" spans="1:8" ht="20.100000000000001" customHeight="1" thickTop="1" thickBot="1">
      <c r="A188" s="298"/>
      <c r="B188" s="152"/>
      <c r="C188" s="165"/>
      <c r="D188" s="158" t="s">
        <v>55</v>
      </c>
      <c r="E188" s="90">
        <f t="shared" si="29"/>
        <v>0</v>
      </c>
      <c r="F188" s="90">
        <f t="shared" ref="F188:G188" si="31">F174+F176+F178+F180+F186+F172+F170+F168+F166+F164+F182+F184</f>
        <v>0</v>
      </c>
      <c r="G188" s="90">
        <f t="shared" si="31"/>
        <v>0</v>
      </c>
      <c r="H188" s="159">
        <f t="shared" si="29"/>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f>
        <v>0</v>
      </c>
      <c r="H191" s="137">
        <f>F191-G191</f>
        <v>0</v>
      </c>
    </row>
    <row r="192" spans="1:8" ht="20.100000000000001" customHeight="1" thickBot="1">
      <c r="A192" s="138"/>
      <c r="B192" s="155"/>
      <c r="C192" s="140"/>
      <c r="D192" s="103" t="s">
        <v>6</v>
      </c>
      <c r="E192" s="84"/>
      <c r="F192" s="328">
        <f>October!F192</f>
        <v>0</v>
      </c>
      <c r="G192" s="136">
        <f>E192+October!E192</f>
        <v>0</v>
      </c>
      <c r="H192" s="275">
        <f>F192-G192</f>
        <v>0</v>
      </c>
    </row>
    <row r="193" spans="1:8" ht="20.100000000000001" customHeight="1" thickTop="1">
      <c r="A193" s="134"/>
      <c r="B193" s="135"/>
      <c r="C193" s="135"/>
      <c r="D193" s="97" t="s">
        <v>4</v>
      </c>
      <c r="E193" s="82"/>
      <c r="F193" s="328">
        <f>October!F193</f>
        <v>0</v>
      </c>
      <c r="G193" s="136">
        <f>E193+October!E193</f>
        <v>0</v>
      </c>
      <c r="H193" s="295">
        <f>F193-G193</f>
        <v>0</v>
      </c>
    </row>
    <row r="194" spans="1:8" ht="20.100000000000001" customHeight="1" thickBot="1">
      <c r="A194" s="138"/>
      <c r="B194" s="155"/>
      <c r="C194" s="140"/>
      <c r="D194" s="103" t="s">
        <v>6</v>
      </c>
      <c r="E194" s="84"/>
      <c r="F194" s="328">
        <f>October!F194</f>
        <v>0</v>
      </c>
      <c r="G194" s="136">
        <f>E194+October!E194</f>
        <v>0</v>
      </c>
      <c r="H194" s="274">
        <f>F194-G194</f>
        <v>0</v>
      </c>
    </row>
    <row r="195" spans="1:8" ht="20.100000000000001" customHeight="1" thickTop="1">
      <c r="A195" s="134"/>
      <c r="B195" s="135"/>
      <c r="C195" s="135"/>
      <c r="D195" s="97" t="s">
        <v>4</v>
      </c>
      <c r="E195" s="82"/>
      <c r="F195" s="328">
        <f>October!F195</f>
        <v>0</v>
      </c>
      <c r="G195" s="136">
        <f>E195+October!E195</f>
        <v>0</v>
      </c>
      <c r="H195" s="275">
        <f t="shared" ref="H195:H200" si="32">F195-G195</f>
        <v>0</v>
      </c>
    </row>
    <row r="196" spans="1:8" ht="20.100000000000001" customHeight="1" thickBot="1">
      <c r="A196" s="138"/>
      <c r="B196" s="155"/>
      <c r="C196" s="140"/>
      <c r="D196" s="103" t="s">
        <v>6</v>
      </c>
      <c r="E196" s="84"/>
      <c r="F196" s="328">
        <f>October!F196</f>
        <v>0</v>
      </c>
      <c r="G196" s="136">
        <f>E196+October!E196</f>
        <v>0</v>
      </c>
      <c r="H196" s="275">
        <f t="shared" si="32"/>
        <v>0</v>
      </c>
    </row>
    <row r="197" spans="1:8" ht="20.100000000000001" customHeight="1" thickTop="1">
      <c r="A197" s="134"/>
      <c r="B197" s="135"/>
      <c r="C197" s="135"/>
      <c r="D197" s="97" t="s">
        <v>4</v>
      </c>
      <c r="E197" s="82"/>
      <c r="F197" s="328">
        <f>October!F197</f>
        <v>0</v>
      </c>
      <c r="G197" s="136">
        <f>E197+October!E197</f>
        <v>0</v>
      </c>
      <c r="H197" s="275">
        <f t="shared" si="32"/>
        <v>0</v>
      </c>
    </row>
    <row r="198" spans="1:8" ht="20.100000000000001" customHeight="1" thickBot="1">
      <c r="A198" s="138"/>
      <c r="B198" s="155"/>
      <c r="C198" s="140"/>
      <c r="D198" s="103" t="s">
        <v>6</v>
      </c>
      <c r="E198" s="84"/>
      <c r="F198" s="328">
        <f>October!F198</f>
        <v>0</v>
      </c>
      <c r="G198" s="136">
        <f>E198+October!E198</f>
        <v>0</v>
      </c>
      <c r="H198" s="275">
        <f>F198-G198</f>
        <v>0</v>
      </c>
    </row>
    <row r="199" spans="1:8" ht="20.100000000000001" customHeight="1" thickTop="1">
      <c r="A199" s="134"/>
      <c r="B199" s="135"/>
      <c r="C199" s="135"/>
      <c r="D199" s="97" t="s">
        <v>4</v>
      </c>
      <c r="E199" s="82"/>
      <c r="F199" s="328">
        <f>October!F199</f>
        <v>0</v>
      </c>
      <c r="G199" s="136">
        <f>E199+October!E199</f>
        <v>0</v>
      </c>
      <c r="H199" s="275">
        <f>F199-G199</f>
        <v>0</v>
      </c>
    </row>
    <row r="200" spans="1:8" ht="20.100000000000001" customHeight="1" thickBot="1">
      <c r="A200" s="138"/>
      <c r="B200" s="155"/>
      <c r="C200" s="140"/>
      <c r="D200" s="103" t="s">
        <v>6</v>
      </c>
      <c r="E200" s="84"/>
      <c r="F200" s="328">
        <f>October!F200</f>
        <v>0</v>
      </c>
      <c r="G200" s="136">
        <f>E200+October!E200</f>
        <v>0</v>
      </c>
      <c r="H200" s="137">
        <f t="shared" si="32"/>
        <v>0</v>
      </c>
    </row>
    <row r="201" spans="1:8" ht="20.100000000000001" customHeight="1" thickTop="1" thickBot="1">
      <c r="A201" s="146"/>
      <c r="B201" s="147"/>
      <c r="C201" s="148"/>
      <c r="D201" s="156" t="s">
        <v>54</v>
      </c>
      <c r="E201" s="284">
        <f t="shared" ref="E201:H202" si="33">E197+E199+E195+E193+E191</f>
        <v>0</v>
      </c>
      <c r="F201" s="284">
        <f t="shared" ref="F201:G201" si="34">F197+F199+F195+F193+F191</f>
        <v>0</v>
      </c>
      <c r="G201" s="284">
        <f t="shared" si="34"/>
        <v>0</v>
      </c>
      <c r="H201" s="285">
        <f t="shared" si="33"/>
        <v>0</v>
      </c>
    </row>
    <row r="202" spans="1:8" ht="20.100000000000001" customHeight="1" thickTop="1" thickBot="1">
      <c r="A202" s="146"/>
      <c r="B202" s="147"/>
      <c r="C202" s="148"/>
      <c r="D202" s="158" t="s">
        <v>55</v>
      </c>
      <c r="E202" s="90">
        <f t="shared" si="33"/>
        <v>0</v>
      </c>
      <c r="F202" s="90">
        <f t="shared" ref="F202:G202" si="35">F198+F200+F196+F194+F192</f>
        <v>0</v>
      </c>
      <c r="G202" s="90">
        <f t="shared" si="35"/>
        <v>0</v>
      </c>
      <c r="H202" s="159">
        <f t="shared" si="33"/>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f>
        <v>0</v>
      </c>
      <c r="H205" s="137">
        <f t="shared" ref="H205:H214" si="36">F205-G205</f>
        <v>0</v>
      </c>
    </row>
    <row r="206" spans="1:8" ht="20.100000000000001" customHeight="1" thickBot="1">
      <c r="A206" s="138"/>
      <c r="B206" s="155"/>
      <c r="C206" s="140"/>
      <c r="D206" s="103" t="s">
        <v>6</v>
      </c>
      <c r="E206" s="84"/>
      <c r="F206" s="328">
        <f>October!F206</f>
        <v>0</v>
      </c>
      <c r="G206" s="136">
        <f>E206+October!E206</f>
        <v>0</v>
      </c>
      <c r="H206" s="275">
        <f t="shared" si="36"/>
        <v>0</v>
      </c>
    </row>
    <row r="207" spans="1:8" ht="20.100000000000001" customHeight="1" thickTop="1">
      <c r="A207" s="141"/>
      <c r="B207" s="142"/>
      <c r="C207" s="142"/>
      <c r="D207" s="109" t="s">
        <v>4</v>
      </c>
      <c r="E207" s="82"/>
      <c r="F207" s="328">
        <f>October!F207</f>
        <v>0</v>
      </c>
      <c r="G207" s="136">
        <f>E207+October!E207</f>
        <v>0</v>
      </c>
      <c r="H207" s="275">
        <f t="shared" si="36"/>
        <v>0</v>
      </c>
    </row>
    <row r="208" spans="1:8" ht="20.100000000000001" customHeight="1" thickBot="1">
      <c r="A208" s="138"/>
      <c r="B208" s="155"/>
      <c r="C208" s="140"/>
      <c r="D208" s="103" t="s">
        <v>6</v>
      </c>
      <c r="E208" s="84"/>
      <c r="F208" s="328">
        <f>October!F208</f>
        <v>0</v>
      </c>
      <c r="G208" s="136">
        <f>E208+October!E208</f>
        <v>0</v>
      </c>
      <c r="H208" s="275">
        <f t="shared" si="36"/>
        <v>0</v>
      </c>
    </row>
    <row r="209" spans="1:8" ht="20.100000000000001" customHeight="1" thickTop="1">
      <c r="A209" s="141"/>
      <c r="B209" s="142"/>
      <c r="C209" s="142"/>
      <c r="D209" s="109" t="s">
        <v>4</v>
      </c>
      <c r="E209" s="82"/>
      <c r="F209" s="328">
        <f>October!F209</f>
        <v>0</v>
      </c>
      <c r="G209" s="136">
        <f>E209+October!E209</f>
        <v>0</v>
      </c>
      <c r="H209" s="275">
        <f t="shared" si="36"/>
        <v>0</v>
      </c>
    </row>
    <row r="210" spans="1:8" ht="20.100000000000001" customHeight="1" thickBot="1">
      <c r="A210" s="138"/>
      <c r="B210" s="155"/>
      <c r="C210" s="140"/>
      <c r="D210" s="103" t="s">
        <v>6</v>
      </c>
      <c r="E210" s="84"/>
      <c r="F210" s="328">
        <f>October!F210</f>
        <v>0</v>
      </c>
      <c r="G210" s="136">
        <f>E210+October!E210</f>
        <v>0</v>
      </c>
      <c r="H210" s="275">
        <f t="shared" si="36"/>
        <v>0</v>
      </c>
    </row>
    <row r="211" spans="1:8" ht="20.100000000000001" customHeight="1" thickTop="1">
      <c r="A211" s="141"/>
      <c r="B211" s="142"/>
      <c r="C211" s="142"/>
      <c r="D211" s="109" t="s">
        <v>4</v>
      </c>
      <c r="E211" s="82"/>
      <c r="F211" s="328">
        <f>October!F211</f>
        <v>0</v>
      </c>
      <c r="G211" s="136">
        <f>E211+October!E211</f>
        <v>0</v>
      </c>
      <c r="H211" s="275">
        <f t="shared" si="36"/>
        <v>0</v>
      </c>
    </row>
    <row r="212" spans="1:8" ht="20.100000000000001" customHeight="1" thickBot="1">
      <c r="A212" s="138"/>
      <c r="B212" s="155"/>
      <c r="C212" s="140"/>
      <c r="D212" s="103" t="s">
        <v>6</v>
      </c>
      <c r="E212" s="84"/>
      <c r="F212" s="328">
        <f>October!F212</f>
        <v>0</v>
      </c>
      <c r="G212" s="136">
        <f>E212+October!E212</f>
        <v>0</v>
      </c>
      <c r="H212" s="275">
        <f t="shared" si="36"/>
        <v>0</v>
      </c>
    </row>
    <row r="213" spans="1:8" ht="20.100000000000001" customHeight="1" thickTop="1">
      <c r="A213" s="141"/>
      <c r="B213" s="142"/>
      <c r="C213" s="142"/>
      <c r="D213" s="109" t="s">
        <v>4</v>
      </c>
      <c r="E213" s="82"/>
      <c r="F213" s="328">
        <f>October!F213</f>
        <v>0</v>
      </c>
      <c r="G213" s="136">
        <f>E213+October!E213</f>
        <v>0</v>
      </c>
      <c r="H213" s="275">
        <f t="shared" si="36"/>
        <v>0</v>
      </c>
    </row>
    <row r="214" spans="1:8" ht="20.100000000000001" customHeight="1" thickBot="1">
      <c r="A214" s="138"/>
      <c r="B214" s="155"/>
      <c r="C214" s="140"/>
      <c r="D214" s="103" t="s">
        <v>6</v>
      </c>
      <c r="E214" s="84"/>
      <c r="F214" s="328">
        <f>October!F214</f>
        <v>0</v>
      </c>
      <c r="G214" s="136">
        <f>E214+October!E214</f>
        <v>0</v>
      </c>
      <c r="H214" s="163">
        <f t="shared" si="36"/>
        <v>0</v>
      </c>
    </row>
    <row r="215" spans="1:8" ht="20.100000000000001" customHeight="1" thickTop="1" thickBot="1">
      <c r="A215" s="146"/>
      <c r="B215" s="147"/>
      <c r="C215" s="164"/>
      <c r="D215" s="156" t="s">
        <v>54</v>
      </c>
      <c r="E215" s="284">
        <f t="shared" ref="E215:H216" si="37">E205+E207+E209+E211+E213</f>
        <v>0</v>
      </c>
      <c r="F215" s="284">
        <f t="shared" ref="F215:G215" si="38">F205+F207+F209+F211+F213</f>
        <v>0</v>
      </c>
      <c r="G215" s="284">
        <f t="shared" si="38"/>
        <v>0</v>
      </c>
      <c r="H215" s="285">
        <f t="shared" si="37"/>
        <v>0</v>
      </c>
    </row>
    <row r="216" spans="1:8" ht="20.100000000000001" customHeight="1" thickTop="1" thickBot="1">
      <c r="A216" s="298"/>
      <c r="B216" s="152"/>
      <c r="C216" s="165"/>
      <c r="D216" s="158" t="s">
        <v>55</v>
      </c>
      <c r="E216" s="90">
        <f t="shared" si="37"/>
        <v>0</v>
      </c>
      <c r="F216" s="90">
        <f t="shared" ref="F216:G216" si="39">F206+F208+F210+F212+F214</f>
        <v>0</v>
      </c>
      <c r="G216" s="90">
        <f t="shared" si="39"/>
        <v>0</v>
      </c>
      <c r="H216" s="159">
        <f t="shared" si="3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40">E76+E117+E131+E145+E159+E187+E201+E215</f>
        <v>0</v>
      </c>
      <c r="F224" s="171">
        <f t="shared" si="40"/>
        <v>0</v>
      </c>
      <c r="G224" s="171">
        <f t="shared" si="40"/>
        <v>0</v>
      </c>
      <c r="H224" s="172">
        <f t="shared" si="40"/>
        <v>0</v>
      </c>
    </row>
    <row r="225" spans="1:8" ht="18" customHeight="1" thickBot="1">
      <c r="A225" s="401" t="s">
        <v>6</v>
      </c>
      <c r="B225" s="402"/>
      <c r="C225" s="402"/>
      <c r="D225" s="403"/>
      <c r="E225" s="173">
        <f t="shared" si="40"/>
        <v>0</v>
      </c>
      <c r="F225" s="173">
        <f t="shared" si="40"/>
        <v>0</v>
      </c>
      <c r="G225" s="173">
        <f t="shared" si="40"/>
        <v>0</v>
      </c>
      <c r="H225" s="174">
        <f t="shared" si="40"/>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E37:G37"/>
    <mergeCell ref="E38:G38"/>
    <mergeCell ref="J38:P38"/>
    <mergeCell ref="A10:D10"/>
    <mergeCell ref="A11:D11"/>
    <mergeCell ref="A14:D14"/>
    <mergeCell ref="M15:P15"/>
    <mergeCell ref="M17:P17"/>
    <mergeCell ref="K23:P23"/>
    <mergeCell ref="A6:H6"/>
    <mergeCell ref="A7:H7"/>
    <mergeCell ref="A8:D8"/>
    <mergeCell ref="E8:H8"/>
    <mergeCell ref="A9:D9"/>
    <mergeCell ref="E9:H9"/>
    <mergeCell ref="A5:D5"/>
    <mergeCell ref="E5:H5"/>
    <mergeCell ref="A1:B3"/>
    <mergeCell ref="C1:H1"/>
    <mergeCell ref="M1:P1"/>
    <mergeCell ref="C2:H2"/>
    <mergeCell ref="C3:H3"/>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RowHeight="13.2"/>
  <cols>
    <col min="1" max="3" width="14.33203125" style="1" customWidth="1"/>
    <col min="4" max="4" width="14.6640625" style="1" customWidth="1"/>
    <col min="5" max="8" width="14.33203125" style="1" customWidth="1"/>
    <col min="11" max="11" width="4.33203125" customWidth="1"/>
  </cols>
  <sheetData>
    <row r="1" spans="1:27" s="1" customFormat="1"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s="1" customFormat="1" ht="20.100000000000001" customHeight="1">
      <c r="A2" s="358"/>
      <c r="B2" s="359"/>
      <c r="C2" s="366" t="s">
        <v>88</v>
      </c>
      <c r="D2" s="367"/>
      <c r="E2" s="367"/>
      <c r="F2" s="367"/>
      <c r="G2" s="367"/>
      <c r="H2" s="368"/>
      <c r="I2" s="4"/>
      <c r="J2" s="4"/>
      <c r="K2" s="4"/>
      <c r="L2" s="4"/>
      <c r="M2" s="28"/>
      <c r="N2" s="28"/>
      <c r="O2" s="28"/>
      <c r="P2" s="28"/>
      <c r="Q2" s="30"/>
      <c r="R2" s="30"/>
      <c r="S2" s="30"/>
      <c r="T2" s="30"/>
      <c r="U2" s="30"/>
      <c r="V2" s="30"/>
      <c r="W2" s="30"/>
      <c r="X2" s="30"/>
      <c r="Y2" s="30"/>
      <c r="Z2" s="30"/>
      <c r="AA2" s="30"/>
    </row>
    <row r="3" spans="1:27" s="1" customFormat="1" ht="20.100000000000001" customHeight="1" thickBot="1">
      <c r="A3" s="360"/>
      <c r="B3" s="361"/>
      <c r="C3" s="369" t="s">
        <v>65</v>
      </c>
      <c r="D3" s="370"/>
      <c r="E3" s="370"/>
      <c r="F3" s="370"/>
      <c r="G3" s="370"/>
      <c r="H3" s="371"/>
      <c r="I3" s="4"/>
      <c r="J3" s="4"/>
      <c r="K3" s="4"/>
      <c r="L3" s="4"/>
      <c r="M3" s="28"/>
      <c r="N3" s="28"/>
      <c r="O3" s="28"/>
      <c r="P3" s="28"/>
      <c r="Q3" s="30"/>
      <c r="R3" s="30"/>
      <c r="S3" s="30"/>
      <c r="T3" s="30"/>
      <c r="U3" s="30"/>
      <c r="V3" s="30"/>
      <c r="W3" s="30"/>
      <c r="X3" s="30"/>
      <c r="Y3" s="30"/>
      <c r="Z3" s="30"/>
      <c r="AA3" s="30"/>
    </row>
    <row r="4" spans="1:27" s="1" customFormat="1" ht="20.100000000000001" customHeight="1" thickTop="1">
      <c r="A4" s="245" t="s">
        <v>12</v>
      </c>
      <c r="B4" s="246"/>
      <c r="C4" s="246"/>
      <c r="D4" s="247"/>
      <c r="E4" s="248" t="s">
        <v>92</v>
      </c>
      <c r="F4" s="246"/>
      <c r="G4" s="246"/>
      <c r="H4" s="249"/>
      <c r="I4" s="4"/>
      <c r="J4" s="4"/>
      <c r="K4" s="4"/>
      <c r="L4" s="4"/>
      <c r="M4" s="28"/>
      <c r="N4" s="28"/>
      <c r="O4" s="28"/>
      <c r="P4" s="28"/>
      <c r="Q4" s="30"/>
      <c r="R4" s="30"/>
      <c r="S4" s="30"/>
      <c r="T4" s="30"/>
      <c r="U4" s="30"/>
      <c r="V4" s="30"/>
      <c r="W4" s="30"/>
      <c r="X4" s="30"/>
      <c r="Y4" s="30"/>
      <c r="Z4" s="30"/>
      <c r="AA4" s="30"/>
    </row>
    <row r="5" spans="1:27" s="1" customFormat="1" ht="20.100000000000001" customHeight="1">
      <c r="A5" s="350"/>
      <c r="B5" s="351"/>
      <c r="C5" s="351"/>
      <c r="D5" s="352"/>
      <c r="E5" s="353"/>
      <c r="F5" s="354"/>
      <c r="G5" s="354"/>
      <c r="H5" s="355"/>
      <c r="I5" s="4"/>
      <c r="J5" s="4"/>
      <c r="K5" s="4"/>
      <c r="L5" s="4"/>
      <c r="M5" s="28"/>
      <c r="N5" s="28"/>
      <c r="O5" s="28"/>
      <c r="P5" s="28"/>
      <c r="Q5" s="30"/>
      <c r="R5" s="30"/>
      <c r="S5" s="30"/>
      <c r="T5" s="30"/>
      <c r="U5" s="30"/>
      <c r="V5" s="30"/>
      <c r="W5" s="30"/>
      <c r="X5" s="30"/>
      <c r="Y5" s="30"/>
      <c r="Z5" s="30"/>
      <c r="AA5" s="30"/>
    </row>
    <row r="6" spans="1:27" s="1" customFormat="1" ht="20.100000000000001" customHeight="1">
      <c r="A6" s="372" t="s">
        <v>28</v>
      </c>
      <c r="B6" s="373"/>
      <c r="C6" s="373"/>
      <c r="D6" s="373"/>
      <c r="E6" s="373"/>
      <c r="F6" s="373"/>
      <c r="G6" s="373"/>
      <c r="H6" s="374"/>
      <c r="I6" s="4"/>
      <c r="J6" s="4"/>
      <c r="K6" s="4"/>
      <c r="L6" s="4"/>
      <c r="M6" s="28"/>
      <c r="N6" s="28"/>
      <c r="O6" s="28"/>
      <c r="P6" s="28"/>
      <c r="Q6" s="30"/>
      <c r="R6" s="30"/>
      <c r="S6" s="30"/>
      <c r="T6" s="30"/>
      <c r="U6" s="30"/>
      <c r="V6" s="30"/>
      <c r="W6" s="30"/>
      <c r="X6" s="30"/>
      <c r="Y6" s="30"/>
      <c r="Z6" s="30"/>
      <c r="AA6" s="30"/>
    </row>
    <row r="7" spans="1:27" s="1" customFormat="1" ht="20.100000000000001" customHeight="1">
      <c r="A7" s="350"/>
      <c r="B7" s="351"/>
      <c r="C7" s="351"/>
      <c r="D7" s="351"/>
      <c r="E7" s="375"/>
      <c r="F7" s="375"/>
      <c r="G7" s="375"/>
      <c r="H7" s="376"/>
      <c r="I7" s="4"/>
      <c r="J7" s="4"/>
      <c r="K7" s="4"/>
      <c r="L7" s="4"/>
      <c r="M7" s="28"/>
      <c r="N7" s="28"/>
      <c r="O7" s="28"/>
      <c r="P7" s="28"/>
      <c r="Q7" s="30"/>
      <c r="R7" s="30"/>
      <c r="S7" s="30"/>
      <c r="T7" s="30"/>
      <c r="U7" s="30"/>
      <c r="V7" s="30"/>
      <c r="W7" s="30"/>
      <c r="X7" s="30"/>
      <c r="Y7" s="30"/>
      <c r="Z7" s="30"/>
      <c r="AA7" s="30"/>
    </row>
    <row r="8" spans="1:27" s="1" customFormat="1" ht="20.100000000000001" customHeight="1">
      <c r="A8" s="372" t="s">
        <v>20</v>
      </c>
      <c r="B8" s="373"/>
      <c r="C8" s="373"/>
      <c r="D8" s="377"/>
      <c r="E8" s="378" t="s">
        <v>89</v>
      </c>
      <c r="F8" s="373"/>
      <c r="G8" s="373"/>
      <c r="H8" s="374"/>
      <c r="I8" s="4"/>
      <c r="J8" s="4"/>
      <c r="K8" s="4"/>
      <c r="L8" s="4"/>
      <c r="M8" s="28"/>
      <c r="N8" s="28"/>
      <c r="O8" s="28"/>
      <c r="P8" s="28"/>
      <c r="Q8" s="30"/>
      <c r="R8" s="30"/>
      <c r="S8" s="30"/>
      <c r="T8" s="30"/>
      <c r="U8" s="30"/>
      <c r="V8" s="30"/>
      <c r="W8" s="30"/>
      <c r="X8" s="30"/>
      <c r="Y8" s="30"/>
      <c r="Z8" s="30"/>
      <c r="AA8" s="30"/>
    </row>
    <row r="9" spans="1:27" s="1" customFormat="1" ht="20.100000000000001" customHeight="1">
      <c r="A9" s="379" t="s">
        <v>100</v>
      </c>
      <c r="B9" s="380"/>
      <c r="C9" s="380"/>
      <c r="D9" s="381"/>
      <c r="E9" s="382"/>
      <c r="F9" s="375"/>
      <c r="G9" s="375"/>
      <c r="H9" s="383"/>
      <c r="I9" s="4"/>
      <c r="J9" s="4"/>
      <c r="K9" s="4"/>
      <c r="L9" s="4"/>
      <c r="M9" s="28"/>
      <c r="N9" s="28"/>
      <c r="O9" s="28"/>
      <c r="P9" s="28"/>
      <c r="Q9" s="30"/>
      <c r="R9" s="30"/>
      <c r="S9" s="30"/>
      <c r="T9" s="30"/>
      <c r="U9" s="30"/>
      <c r="V9" s="30"/>
      <c r="W9" s="30"/>
      <c r="X9" s="30"/>
      <c r="Y9" s="30"/>
      <c r="Z9" s="30"/>
      <c r="AA9" s="30"/>
    </row>
    <row r="10" spans="1:27" s="1" customFormat="1" ht="20.100000000000001" customHeight="1">
      <c r="A10" s="372" t="s">
        <v>22</v>
      </c>
      <c r="B10" s="373"/>
      <c r="C10" s="373"/>
      <c r="D10" s="377"/>
      <c r="E10" s="250" t="s">
        <v>96</v>
      </c>
      <c r="F10" s="251"/>
      <c r="G10" s="250" t="s">
        <v>29</v>
      </c>
      <c r="H10" s="251"/>
      <c r="I10" s="4"/>
      <c r="J10" s="4"/>
      <c r="K10" s="4"/>
      <c r="L10" s="4"/>
      <c r="M10" s="28"/>
      <c r="N10" s="28"/>
      <c r="O10" s="28"/>
      <c r="P10" s="28"/>
      <c r="Q10" s="30"/>
      <c r="R10" s="30"/>
      <c r="S10" s="30"/>
      <c r="T10" s="30"/>
      <c r="U10" s="30"/>
      <c r="V10" s="30"/>
      <c r="W10" s="30"/>
      <c r="X10" s="30"/>
      <c r="Y10" s="30"/>
      <c r="Z10" s="30"/>
      <c r="AA10" s="30"/>
    </row>
    <row r="11" spans="1:27" s="1" customFormat="1" ht="20.100000000000001" customHeight="1" thickBot="1">
      <c r="A11" s="390"/>
      <c r="B11" s="391"/>
      <c r="C11" s="391"/>
      <c r="D11" s="392"/>
      <c r="E11" s="252" t="s">
        <v>90</v>
      </c>
      <c r="F11" s="253"/>
      <c r="G11" s="252" t="s">
        <v>90</v>
      </c>
      <c r="H11" s="253"/>
      <c r="I11" s="4"/>
      <c r="J11" s="4"/>
      <c r="K11" s="4"/>
      <c r="L11" s="4"/>
      <c r="M11" s="28"/>
      <c r="N11" s="28"/>
      <c r="O11" s="28"/>
      <c r="P11" s="28"/>
      <c r="Q11" s="30"/>
      <c r="R11" s="30"/>
      <c r="S11" s="30"/>
      <c r="T11" s="30"/>
      <c r="U11" s="30"/>
      <c r="V11" s="30"/>
      <c r="W11" s="30"/>
      <c r="X11" s="30"/>
      <c r="Y11" s="30"/>
      <c r="Z11" s="30"/>
      <c r="AA11" s="30"/>
    </row>
    <row r="12" spans="1:27" s="1" customFormat="1" ht="20.100000000000001" customHeight="1" thickTop="1">
      <c r="A12" s="299"/>
      <c r="B12" s="299"/>
      <c r="C12" s="299"/>
      <c r="D12" s="299"/>
      <c r="E12" s="299"/>
      <c r="F12" s="299"/>
      <c r="G12" s="299"/>
      <c r="H12" s="299"/>
      <c r="I12" s="4"/>
      <c r="J12" s="4"/>
      <c r="K12" s="4"/>
      <c r="L12" s="4"/>
      <c r="M12" s="39"/>
      <c r="N12" s="39"/>
      <c r="O12" s="39"/>
      <c r="P12" s="39"/>
      <c r="Q12" s="30"/>
      <c r="R12" s="30"/>
      <c r="S12" s="30"/>
      <c r="T12" s="30"/>
      <c r="U12" s="30"/>
      <c r="V12" s="30"/>
      <c r="W12" s="30"/>
      <c r="X12" s="30"/>
      <c r="Y12" s="30"/>
      <c r="Z12" s="30"/>
      <c r="AA12" s="30"/>
    </row>
    <row r="13" spans="1:27" s="1" customFormat="1" ht="20.100000000000001" customHeight="1" thickBot="1">
      <c r="A13" s="240" t="s">
        <v>97</v>
      </c>
      <c r="B13" s="241"/>
      <c r="C13" s="241"/>
      <c r="D13" s="241"/>
      <c r="E13" s="242"/>
      <c r="F13" s="242"/>
      <c r="G13" s="300"/>
      <c r="H13" s="242"/>
      <c r="I13" s="4"/>
      <c r="J13" s="4"/>
      <c r="K13" s="4"/>
      <c r="L13" s="4"/>
      <c r="M13" s="28"/>
      <c r="N13" s="28"/>
      <c r="O13" s="28"/>
      <c r="P13" s="28"/>
      <c r="Q13" s="30"/>
      <c r="R13" s="30"/>
      <c r="S13" s="30"/>
      <c r="T13" s="30"/>
      <c r="U13" s="30"/>
      <c r="V13" s="30"/>
      <c r="W13" s="30"/>
      <c r="X13" s="30"/>
      <c r="Y13" s="30"/>
      <c r="Z13" s="30"/>
      <c r="AA13" s="30"/>
    </row>
    <row r="14" spans="1:27" s="1" customFormat="1" ht="28.5" customHeight="1" thickTop="1" thickBot="1">
      <c r="A14" s="393" t="s">
        <v>39</v>
      </c>
      <c r="B14" s="394"/>
      <c r="C14" s="394"/>
      <c r="D14" s="395"/>
      <c r="E14" s="243" t="s">
        <v>35</v>
      </c>
      <c r="F14" s="243" t="s">
        <v>37</v>
      </c>
      <c r="G14" s="243" t="s">
        <v>36</v>
      </c>
      <c r="H14" s="244" t="s">
        <v>25</v>
      </c>
      <c r="I14" s="4"/>
      <c r="J14" s="4"/>
      <c r="K14" s="4"/>
      <c r="L14" s="4"/>
      <c r="M14" s="28"/>
      <c r="N14" s="28"/>
      <c r="O14" s="28"/>
      <c r="P14" s="28"/>
      <c r="Q14" s="30"/>
      <c r="R14" s="30"/>
      <c r="S14" s="30"/>
      <c r="T14" s="30"/>
      <c r="U14" s="30"/>
      <c r="V14" s="30"/>
      <c r="W14" s="30"/>
      <c r="X14" s="30"/>
      <c r="Y14" s="30"/>
      <c r="Z14" s="30"/>
      <c r="AA14" s="30"/>
    </row>
    <row r="15" spans="1:27" s="1" customFormat="1"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s="1" customFormat="1" ht="20.100000000000001" customHeight="1" thickBot="1">
      <c r="A16" s="100"/>
      <c r="B16" s="101"/>
      <c r="C16" s="102"/>
      <c r="D16" s="103" t="s">
        <v>6</v>
      </c>
      <c r="E16" s="288">
        <f t="shared" si="0"/>
        <v>0</v>
      </c>
      <c r="F16" s="317">
        <f t="shared" si="0"/>
        <v>0</v>
      </c>
      <c r="G16" s="104">
        <f t="shared" si="0"/>
        <v>0</v>
      </c>
      <c r="H16" s="105">
        <f t="shared" si="1"/>
        <v>0</v>
      </c>
      <c r="I16" s="4"/>
      <c r="J16" s="4"/>
      <c r="K16" s="4"/>
      <c r="L16" s="4"/>
      <c r="M16" s="28"/>
      <c r="N16" s="28"/>
      <c r="O16" s="28"/>
      <c r="P16" s="28"/>
      <c r="Q16" s="30"/>
      <c r="R16" s="30"/>
      <c r="S16" s="30"/>
      <c r="T16" s="30"/>
      <c r="U16" s="30"/>
      <c r="V16" s="30"/>
      <c r="W16" s="30"/>
      <c r="X16" s="30"/>
      <c r="Y16" s="30"/>
      <c r="Z16" s="30"/>
      <c r="AA16" s="30"/>
    </row>
    <row r="17" spans="1:27" s="1" customFormat="1"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s="1" customFormat="1" ht="20.100000000000001" customHeight="1" thickBot="1">
      <c r="A18" s="100"/>
      <c r="B18" s="101"/>
      <c r="C18" s="102"/>
      <c r="D18" s="103" t="s">
        <v>6</v>
      </c>
      <c r="E18" s="288">
        <f t="shared" si="2"/>
        <v>0</v>
      </c>
      <c r="F18" s="319">
        <f t="shared" si="2"/>
        <v>0</v>
      </c>
      <c r="G18" s="104">
        <f t="shared" si="2"/>
        <v>0</v>
      </c>
      <c r="H18" s="105">
        <f t="shared" si="1"/>
        <v>0</v>
      </c>
      <c r="I18" s="4"/>
      <c r="J18" s="4"/>
      <c r="K18" s="4"/>
      <c r="L18" s="4"/>
      <c r="M18" s="29"/>
      <c r="N18" s="29"/>
      <c r="O18" s="29"/>
      <c r="P18" s="29"/>
      <c r="Q18" s="30"/>
      <c r="R18" s="30"/>
      <c r="S18" s="30"/>
      <c r="T18" s="30"/>
      <c r="U18" s="30"/>
      <c r="V18" s="30"/>
      <c r="W18" s="30"/>
      <c r="X18" s="30"/>
      <c r="Y18" s="30"/>
      <c r="Z18" s="30"/>
      <c r="AA18" s="30"/>
    </row>
    <row r="19" spans="1:27" s="1" customFormat="1"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s="1" customFormat="1"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s="1" customFormat="1"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s="1" customFormat="1" ht="20.100000000000001" customHeight="1" thickBot="1">
      <c r="A24" s="100"/>
      <c r="B24" s="101"/>
      <c r="C24" s="102"/>
      <c r="D24" s="103" t="s">
        <v>6</v>
      </c>
      <c r="E24" s="288">
        <f t="shared" si="4"/>
        <v>0</v>
      </c>
      <c r="F24" s="319">
        <f t="shared" si="4"/>
        <v>0</v>
      </c>
      <c r="G24" s="104">
        <f t="shared" si="4"/>
        <v>0</v>
      </c>
      <c r="H24" s="105">
        <f t="shared" si="1"/>
        <v>0</v>
      </c>
      <c r="I24" s="2"/>
      <c r="J24" s="2"/>
      <c r="K24" s="11"/>
      <c r="L24" s="11"/>
      <c r="M24" s="11"/>
      <c r="N24" s="11"/>
      <c r="O24" s="11"/>
      <c r="P24" s="11"/>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s="1" customFormat="1"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s="1" customFormat="1"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s="1" customFormat="1"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s="1" customFormat="1"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3"/>
      <c r="J32" s="3"/>
      <c r="K32" s="3"/>
      <c r="L32" s="3"/>
      <c r="M32" s="3"/>
      <c r="N32" s="3"/>
      <c r="O32" s="3"/>
      <c r="P32" s="3"/>
      <c r="Q32" s="30"/>
      <c r="R32" s="30"/>
      <c r="S32" s="30"/>
      <c r="T32" s="30"/>
      <c r="U32" s="30"/>
      <c r="V32" s="30"/>
      <c r="W32" s="30"/>
      <c r="X32" s="30"/>
      <c r="Y32" s="30"/>
      <c r="Z32" s="30"/>
      <c r="AA32" s="30"/>
    </row>
    <row r="33" spans="1:27" s="1" customFormat="1" ht="20.100000000000001" customHeight="1" thickBot="1">
      <c r="A33" s="120"/>
      <c r="B33" s="121"/>
      <c r="C33" s="121"/>
      <c r="D33" s="122" t="s">
        <v>63</v>
      </c>
      <c r="E33" s="123">
        <f>E31+E32</f>
        <v>0</v>
      </c>
      <c r="F33" s="327">
        <f>F31+F32</f>
        <v>0</v>
      </c>
      <c r="G33" s="123">
        <f>G31+G32</f>
        <v>0</v>
      </c>
      <c r="H33" s="124">
        <f>+H31+H32</f>
        <v>0</v>
      </c>
      <c r="I33" s="38"/>
      <c r="J33" s="38"/>
      <c r="K33" s="38"/>
      <c r="L33" s="38"/>
      <c r="M33" s="38"/>
      <c r="N33" s="38"/>
      <c r="O33" s="38"/>
      <c r="P33" s="38"/>
      <c r="Q33" s="30"/>
      <c r="R33" s="30"/>
      <c r="S33" s="30"/>
      <c r="T33" s="30"/>
      <c r="U33" s="30"/>
      <c r="V33" s="30"/>
      <c r="W33" s="30"/>
      <c r="X33" s="30"/>
      <c r="Y33" s="30"/>
      <c r="Z33" s="30"/>
      <c r="AA33" s="30"/>
    </row>
    <row r="34" spans="1:27" s="1" customFormat="1" ht="20.100000000000001" customHeight="1" thickTop="1">
      <c r="A34" s="95"/>
      <c r="B34" s="95"/>
      <c r="C34" s="95"/>
      <c r="D34" s="125"/>
      <c r="E34" s="126"/>
      <c r="F34" s="126"/>
      <c r="G34" s="126"/>
      <c r="H34" s="127"/>
      <c r="I34" s="3"/>
      <c r="J34" s="3"/>
      <c r="K34" s="3"/>
      <c r="L34" s="3"/>
      <c r="M34" s="3"/>
      <c r="N34" s="3"/>
      <c r="O34" s="3"/>
      <c r="P34" s="3"/>
      <c r="Q34" s="30"/>
      <c r="R34" s="30"/>
      <c r="S34" s="30"/>
      <c r="T34" s="30"/>
      <c r="U34" s="30"/>
      <c r="V34" s="30"/>
      <c r="W34" s="30"/>
      <c r="X34" s="30"/>
      <c r="Y34" s="30"/>
      <c r="Z34" s="30"/>
      <c r="AA34" s="30"/>
    </row>
    <row r="35" spans="1:27" s="1" customFormat="1" ht="20.100000000000001" customHeight="1">
      <c r="A35" s="316" t="s">
        <v>122</v>
      </c>
      <c r="B35" s="302"/>
      <c r="C35" s="302"/>
      <c r="D35" s="302"/>
      <c r="E35" s="302"/>
      <c r="F35" s="302"/>
      <c r="G35" s="302"/>
      <c r="H35" s="303"/>
      <c r="I35" s="3"/>
      <c r="J35" s="3"/>
      <c r="K35" s="3"/>
      <c r="L35" s="3"/>
      <c r="M35" s="3"/>
      <c r="N35" s="3"/>
      <c r="O35" s="3"/>
      <c r="P35" s="3"/>
      <c r="Q35" s="30"/>
      <c r="R35" s="30"/>
      <c r="S35" s="30"/>
      <c r="T35" s="30"/>
      <c r="U35" s="30"/>
      <c r="V35" s="30"/>
      <c r="W35" s="30"/>
      <c r="X35" s="30"/>
      <c r="Y35" s="30"/>
      <c r="Z35" s="30"/>
      <c r="AA35" s="30"/>
    </row>
    <row r="36" spans="1:27" s="1" customFormat="1" ht="20.100000000000001" customHeight="1">
      <c r="A36" s="330"/>
      <c r="B36" s="331"/>
      <c r="C36" s="331"/>
      <c r="D36" s="331"/>
      <c r="E36" s="331"/>
      <c r="F36" s="331"/>
      <c r="G36" s="331"/>
      <c r="H36" s="331"/>
      <c r="I36" s="3"/>
      <c r="J36" s="3"/>
      <c r="K36" s="3"/>
      <c r="L36" s="3"/>
      <c r="M36" s="3"/>
      <c r="N36" s="3"/>
      <c r="O36" s="3"/>
      <c r="P36" s="3"/>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3"/>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11"/>
      <c r="M39" s="11"/>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f>
        <v>0</v>
      </c>
      <c r="H42" s="137">
        <f t="shared" si="9"/>
        <v>0</v>
      </c>
      <c r="I42" s="3"/>
      <c r="J42" s="3"/>
      <c r="K42" s="3"/>
      <c r="L42" s="3"/>
      <c r="M42" s="3"/>
      <c r="N42" s="3"/>
      <c r="O42" s="3"/>
      <c r="P42" s="3"/>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f>
        <v>0</v>
      </c>
      <c r="H43" s="137">
        <f t="shared" si="9"/>
        <v>0</v>
      </c>
      <c r="I43" s="3"/>
      <c r="J43" s="3"/>
      <c r="K43" s="3"/>
      <c r="L43" s="3"/>
      <c r="M43" s="3"/>
      <c r="N43" s="3"/>
      <c r="O43" s="3"/>
      <c r="P43" s="3"/>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f>
        <v>0</v>
      </c>
      <c r="H44" s="137">
        <f t="shared" si="9"/>
        <v>0</v>
      </c>
      <c r="I44" s="3"/>
      <c r="J44" s="3"/>
      <c r="K44" s="3"/>
      <c r="L44" s="3"/>
      <c r="M44" s="3"/>
      <c r="N44" s="3"/>
      <c r="O44" s="3"/>
      <c r="P44" s="3"/>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f>
        <v>0</v>
      </c>
      <c r="H45" s="137">
        <f t="shared" si="9"/>
        <v>0</v>
      </c>
      <c r="I45" s="2"/>
      <c r="J45" s="2"/>
      <c r="K45" s="2"/>
      <c r="L45" s="2"/>
      <c r="M45" s="2"/>
      <c r="N45" s="2"/>
      <c r="O45" s="3"/>
      <c r="P45" s="3"/>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f>
        <v>0</v>
      </c>
      <c r="H55" s="137">
        <f>(F55-G55)</f>
        <v>0</v>
      </c>
      <c r="I55" s="33"/>
      <c r="J55" s="33"/>
      <c r="K55" s="33"/>
      <c r="L55" s="33"/>
      <c r="M55" s="10"/>
      <c r="N55" s="10"/>
      <c r="O55" s="10"/>
      <c r="P55" s="10"/>
      <c r="Q55" s="30"/>
      <c r="R55" s="30"/>
      <c r="S55" s="30"/>
      <c r="T55" s="30"/>
      <c r="U55" s="30"/>
      <c r="V55" s="30"/>
      <c r="W55" s="30"/>
      <c r="X55" s="30"/>
      <c r="Y55" s="30"/>
      <c r="Z55" s="30"/>
      <c r="AA55" s="30"/>
    </row>
    <row r="56" spans="1:27" s="1" customFormat="1" ht="20.100000000000001" customHeight="1" thickTop="1">
      <c r="A56" s="141"/>
      <c r="B56" s="142"/>
      <c r="C56" s="142"/>
      <c r="D56" s="97" t="s">
        <v>4</v>
      </c>
      <c r="E56" s="82"/>
      <c r="F56" s="328">
        <f>October!F56</f>
        <v>0</v>
      </c>
      <c r="G56" s="136">
        <f>E56+October!E56+November!E56</f>
        <v>0</v>
      </c>
      <c r="H56" s="137">
        <f>(F56-G56)</f>
        <v>0</v>
      </c>
      <c r="I56" s="33"/>
      <c r="J56" s="33"/>
      <c r="K56" s="33"/>
      <c r="L56" s="33"/>
      <c r="M56" s="10"/>
      <c r="N56" s="10"/>
      <c r="O56" s="10"/>
      <c r="P56" s="10"/>
      <c r="Q56" s="30"/>
      <c r="R56" s="30"/>
      <c r="S56" s="30"/>
      <c r="T56" s="30"/>
      <c r="U56" s="30"/>
      <c r="V56" s="30"/>
      <c r="W56" s="30"/>
      <c r="X56" s="30"/>
      <c r="Y56" s="30"/>
      <c r="Z56" s="30"/>
      <c r="AA56" s="30"/>
    </row>
    <row r="57" spans="1:27" s="1" customFormat="1" ht="20.100000000000001" customHeight="1" thickBot="1">
      <c r="A57" s="138"/>
      <c r="B57" s="139" t="s">
        <v>5</v>
      </c>
      <c r="C57" s="140"/>
      <c r="D57" s="143" t="s">
        <v>6</v>
      </c>
      <c r="E57" s="84"/>
      <c r="F57" s="328">
        <f>October!F57</f>
        <v>0</v>
      </c>
      <c r="G57" s="136">
        <f>E57+October!E57+November!E57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f>
        <v>0</v>
      </c>
      <c r="H59" s="137">
        <f>(F59-G59)</f>
        <v>0</v>
      </c>
      <c r="I59" s="33"/>
      <c r="J59" s="33"/>
      <c r="K59" s="33"/>
      <c r="L59" s="33"/>
      <c r="M59" s="10"/>
      <c r="N59" s="10"/>
      <c r="O59" s="10"/>
      <c r="P59" s="10"/>
      <c r="Q59" s="30"/>
      <c r="R59" s="30"/>
      <c r="S59" s="30"/>
      <c r="T59" s="30"/>
      <c r="U59" s="30"/>
      <c r="V59" s="30"/>
      <c r="W59" s="30"/>
      <c r="X59" s="30"/>
      <c r="Y59" s="30"/>
      <c r="Z59" s="30"/>
      <c r="AA59" s="30"/>
    </row>
    <row r="60" spans="1:27" s="1" customFormat="1" ht="20.100000000000001" customHeight="1" thickTop="1">
      <c r="A60" s="141"/>
      <c r="B60" s="142"/>
      <c r="C60" s="142"/>
      <c r="D60" s="109" t="s">
        <v>4</v>
      </c>
      <c r="E60" s="82"/>
      <c r="F60" s="328">
        <f>October!F60</f>
        <v>0</v>
      </c>
      <c r="G60" s="136">
        <f>E60+October!E60+November!E60</f>
        <v>0</v>
      </c>
      <c r="H60" s="137">
        <f t="shared" si="9"/>
        <v>0</v>
      </c>
      <c r="I60" s="19"/>
      <c r="J60" s="19"/>
      <c r="K60" s="19"/>
      <c r="L60" s="19"/>
      <c r="M60" s="19"/>
      <c r="N60" s="19"/>
      <c r="O60" s="10"/>
      <c r="P60" s="11"/>
      <c r="Q60" s="30"/>
      <c r="R60" s="30"/>
      <c r="S60" s="30"/>
      <c r="T60" s="30"/>
      <c r="U60" s="30"/>
      <c r="V60" s="30"/>
      <c r="W60" s="30"/>
      <c r="X60" s="30"/>
      <c r="Y60" s="30"/>
      <c r="Z60" s="30"/>
      <c r="AA60" s="30"/>
    </row>
    <row r="61" spans="1:27" s="1" customFormat="1" ht="20.100000000000001" customHeight="1" thickBot="1">
      <c r="A61" s="138"/>
      <c r="B61" s="139" t="s">
        <v>5</v>
      </c>
      <c r="C61" s="140"/>
      <c r="D61" s="97" t="s">
        <v>6</v>
      </c>
      <c r="E61" s="84"/>
      <c r="F61" s="328">
        <f>October!F61</f>
        <v>0</v>
      </c>
      <c r="G61" s="136">
        <f>E61+October!E61+November!E61</f>
        <v>0</v>
      </c>
      <c r="H61" s="137">
        <f t="shared" si="9"/>
        <v>0</v>
      </c>
      <c r="I61" s="19"/>
      <c r="J61" s="19"/>
      <c r="K61" s="19"/>
      <c r="L61" s="19"/>
      <c r="M61" s="19"/>
      <c r="N61" s="19"/>
      <c r="O61" s="10"/>
      <c r="P61" s="11"/>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f>
        <v>0</v>
      </c>
      <c r="H84" s="137">
        <f t="shared" si="11"/>
        <v>0</v>
      </c>
      <c r="I84" s="36"/>
      <c r="J84" s="36"/>
      <c r="K84" s="36"/>
      <c r="L84" s="36"/>
      <c r="M84" s="36"/>
      <c r="N84" s="36"/>
      <c r="O84" s="36"/>
      <c r="P84" s="36"/>
      <c r="Q84" s="30"/>
      <c r="R84" s="30"/>
      <c r="S84" s="30"/>
      <c r="T84" s="30"/>
      <c r="U84" s="30"/>
      <c r="V84" s="30"/>
      <c r="W84" s="30"/>
      <c r="X84" s="30"/>
      <c r="Y84" s="30"/>
      <c r="Z84" s="30"/>
      <c r="AA84" s="30"/>
    </row>
    <row r="85" spans="1:27" s="1" customFormat="1" ht="20.100000000000001" customHeight="1" thickTop="1">
      <c r="A85" s="141"/>
      <c r="B85" s="142"/>
      <c r="C85" s="142"/>
      <c r="D85" s="109" t="s">
        <v>4</v>
      </c>
      <c r="E85" s="82"/>
      <c r="F85" s="328">
        <f>October!F85</f>
        <v>0</v>
      </c>
      <c r="G85" s="136">
        <f>E85+October!E85+November!E85</f>
        <v>0</v>
      </c>
      <c r="H85" s="137">
        <f t="shared" si="11"/>
        <v>0</v>
      </c>
      <c r="I85" s="36"/>
      <c r="J85" s="36"/>
      <c r="K85" s="36"/>
      <c r="L85" s="36"/>
      <c r="M85" s="36"/>
      <c r="N85" s="36"/>
      <c r="O85" s="36"/>
      <c r="P85" s="36"/>
      <c r="Q85" s="30"/>
      <c r="R85" s="30"/>
      <c r="S85" s="30"/>
      <c r="T85" s="30"/>
      <c r="U85" s="30"/>
      <c r="V85" s="30"/>
      <c r="W85" s="30"/>
      <c r="X85" s="30"/>
      <c r="Y85" s="30"/>
      <c r="Z85" s="30"/>
      <c r="AA85" s="30"/>
    </row>
    <row r="86" spans="1:27" s="1" customFormat="1" ht="20.100000000000001" customHeight="1" thickBot="1">
      <c r="A86" s="138"/>
      <c r="B86" s="155"/>
      <c r="C86" s="140"/>
      <c r="D86" s="103" t="s">
        <v>6</v>
      </c>
      <c r="E86" s="84"/>
      <c r="F86" s="328">
        <f>October!F86</f>
        <v>0</v>
      </c>
      <c r="G86" s="136">
        <f>E86+October!E86+November!E86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s="1" customFormat="1" ht="20.100000000000001" customHeight="1" thickTop="1">
      <c r="A101" s="141"/>
      <c r="B101" s="142"/>
      <c r="C101" s="142"/>
      <c r="D101" s="109" t="s">
        <v>4</v>
      </c>
      <c r="E101" s="82"/>
      <c r="F101" s="328">
        <f>October!F101</f>
        <v>0</v>
      </c>
      <c r="G101" s="136">
        <f>E101+October!E101+November!E101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s="1" customFormat="1" ht="20.100000000000001" customHeight="1" thickBot="1">
      <c r="A104" s="138"/>
      <c r="B104" s="155"/>
      <c r="C104" s="140"/>
      <c r="D104" s="97" t="s">
        <v>6</v>
      </c>
      <c r="E104" s="84"/>
      <c r="F104" s="328">
        <f>October!F104</f>
        <v>0</v>
      </c>
      <c r="G104" s="136">
        <f>E104+October!E104+November!E104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s="1" customFormat="1" ht="20.100000000000001" customHeight="1" thickTop="1">
      <c r="A105" s="141"/>
      <c r="B105" s="142"/>
      <c r="C105" s="142"/>
      <c r="D105" s="109" t="s">
        <v>4</v>
      </c>
      <c r="E105" s="82"/>
      <c r="F105" s="328">
        <f>October!F105</f>
        <v>0</v>
      </c>
      <c r="G105" s="136">
        <f>E105+October!E105+November!E105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s="1" customFormat="1" ht="20.100000000000001" customHeight="1" thickBot="1">
      <c r="A106" s="138"/>
      <c r="B106" s="155"/>
      <c r="C106" s="140"/>
      <c r="D106" s="97" t="s">
        <v>6</v>
      </c>
      <c r="E106" s="84"/>
      <c r="F106" s="328">
        <f>October!F106</f>
        <v>0</v>
      </c>
      <c r="G106" s="136">
        <f>E106+October!E106+November!E106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s="1" customFormat="1" ht="20.100000000000001" customHeight="1" thickTop="1">
      <c r="A107" s="141"/>
      <c r="B107" s="142"/>
      <c r="C107" s="142"/>
      <c r="D107" s="109" t="s">
        <v>4</v>
      </c>
      <c r="E107" s="82"/>
      <c r="F107" s="328">
        <f>October!F107</f>
        <v>0</v>
      </c>
      <c r="G107" s="136">
        <f>E107+October!E107+November!E107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s="1" customFormat="1" ht="20.100000000000001" customHeight="1" thickBot="1">
      <c r="A108" s="138"/>
      <c r="B108" s="155"/>
      <c r="C108" s="140"/>
      <c r="D108" s="97" t="s">
        <v>6</v>
      </c>
      <c r="E108" s="84"/>
      <c r="F108" s="328">
        <f>October!F108</f>
        <v>0</v>
      </c>
      <c r="G108" s="136">
        <f>E108+October!E108+November!E108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s="1" customFormat="1" ht="20.100000000000001" customHeight="1" thickTop="1">
      <c r="A109" s="141"/>
      <c r="B109" s="142"/>
      <c r="C109" s="142"/>
      <c r="D109" s="109" t="s">
        <v>4</v>
      </c>
      <c r="E109" s="82"/>
      <c r="F109" s="328">
        <f>October!F109</f>
        <v>0</v>
      </c>
      <c r="G109" s="136">
        <f>E109+October!E109+November!E109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s="1" customFormat="1" ht="20.100000000000001" customHeight="1" thickBot="1">
      <c r="A110" s="138"/>
      <c r="B110" s="155"/>
      <c r="C110" s="140"/>
      <c r="D110" s="97" t="s">
        <v>6</v>
      </c>
      <c r="E110" s="84"/>
      <c r="F110" s="328">
        <f>October!F110</f>
        <v>0</v>
      </c>
      <c r="G110" s="136">
        <f>E110+October!E110+November!E110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s="1" customFormat="1" ht="20.100000000000001" customHeight="1" thickTop="1">
      <c r="A111" s="141"/>
      <c r="B111" s="142"/>
      <c r="C111" s="142"/>
      <c r="D111" s="109" t="s">
        <v>4</v>
      </c>
      <c r="E111" s="82"/>
      <c r="F111" s="328">
        <f>October!F111</f>
        <v>0</v>
      </c>
      <c r="G111" s="136">
        <f>E111+October!E111+November!E111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s="1" customFormat="1"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s="1" customFormat="1" ht="20.100000000000001" customHeight="1" thickTop="1">
      <c r="A121" s="134"/>
      <c r="B121" s="135"/>
      <c r="C121" s="135"/>
      <c r="D121" s="97" t="s">
        <v>4</v>
      </c>
      <c r="E121" s="82"/>
      <c r="F121" s="328">
        <f>October!F121</f>
        <v>0</v>
      </c>
      <c r="G121" s="136">
        <f>E121+October!E121+November!E121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s="1" customFormat="1" ht="20.100000000000001" customHeight="1" thickBot="1">
      <c r="A122" s="138"/>
      <c r="B122" s="155"/>
      <c r="C122" s="140"/>
      <c r="D122" s="103" t="s">
        <v>6</v>
      </c>
      <c r="E122" s="84"/>
      <c r="F122" s="328">
        <f>October!F122</f>
        <v>0</v>
      </c>
      <c r="G122" s="136">
        <f>E122+October!E122+November!E122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s="1" customFormat="1" ht="20.100000000000001" customHeight="1" thickTop="1">
      <c r="A123" s="141"/>
      <c r="B123" s="142"/>
      <c r="C123" s="142"/>
      <c r="D123" s="109" t="s">
        <v>4</v>
      </c>
      <c r="E123" s="82"/>
      <c r="F123" s="328">
        <f>October!F123</f>
        <v>0</v>
      </c>
      <c r="G123" s="136">
        <f>E123+October!E123+November!E123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s="1" customFormat="1" ht="20.100000000000001" customHeight="1" thickBot="1">
      <c r="A124" s="138"/>
      <c r="B124" s="155"/>
      <c r="C124" s="140"/>
      <c r="D124" s="103" t="s">
        <v>6</v>
      </c>
      <c r="E124" s="84"/>
      <c r="F124" s="328">
        <f>October!F124</f>
        <v>0</v>
      </c>
      <c r="G124" s="136">
        <f>E124+October!E124+November!E124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s="1" customFormat="1" ht="20.100000000000001" customHeight="1" thickTop="1">
      <c r="A125" s="141"/>
      <c r="B125" s="142"/>
      <c r="C125" s="142"/>
      <c r="D125" s="109" t="s">
        <v>4</v>
      </c>
      <c r="E125" s="82"/>
      <c r="F125" s="328">
        <f>October!F125</f>
        <v>0</v>
      </c>
      <c r="G125" s="136">
        <f>E125+October!E125+November!E125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s="1" customFormat="1" ht="20.100000000000001" customHeight="1" thickBot="1">
      <c r="A126" s="138"/>
      <c r="B126" s="155"/>
      <c r="C126" s="140"/>
      <c r="D126" s="103" t="s">
        <v>6</v>
      </c>
      <c r="E126" s="84"/>
      <c r="F126" s="328">
        <f>October!F126</f>
        <v>0</v>
      </c>
      <c r="G126" s="136">
        <f>E126+October!E126+November!E126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s="1" customFormat="1" ht="20.100000000000001" customHeight="1" thickTop="1">
      <c r="A127" s="141"/>
      <c r="B127" s="142"/>
      <c r="C127" s="142"/>
      <c r="D127" s="97" t="s">
        <v>4</v>
      </c>
      <c r="E127" s="82"/>
      <c r="F127" s="328">
        <f>October!F127</f>
        <v>0</v>
      </c>
      <c r="G127" s="136">
        <f>E127+October!E127+November!E127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s="1" customFormat="1" ht="20.100000000000001" customHeight="1" thickBot="1">
      <c r="A128" s="138"/>
      <c r="B128" s="155"/>
      <c r="C128" s="140"/>
      <c r="D128" s="143" t="s">
        <v>6</v>
      </c>
      <c r="E128" s="84"/>
      <c r="F128" s="328">
        <f>October!F128</f>
        <v>0</v>
      </c>
      <c r="G128" s="136">
        <f>E128+October!E128+November!E128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s="1" customFormat="1" ht="20.100000000000001" customHeight="1" thickTop="1">
      <c r="A129" s="141"/>
      <c r="B129" s="142"/>
      <c r="C129" s="142"/>
      <c r="D129" s="109" t="s">
        <v>4</v>
      </c>
      <c r="E129" s="82"/>
      <c r="F129" s="328">
        <f>October!F129</f>
        <v>0</v>
      </c>
      <c r="G129" s="136">
        <f>E129+October!E129+November!E129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s="1" customFormat="1" ht="20.100000000000001" customHeight="1" thickBot="1">
      <c r="A130" s="138"/>
      <c r="B130" s="155"/>
      <c r="C130" s="140"/>
      <c r="D130" s="103" t="s">
        <v>6</v>
      </c>
      <c r="E130" s="84"/>
      <c r="F130" s="328">
        <f>October!F130</f>
        <v>0</v>
      </c>
      <c r="G130" s="136">
        <f>E130+October!E130+November!E130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s="1" customFormat="1"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s="1" customFormat="1"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s="1" customFormat="1"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s="1" customFormat="1"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s="1" customFormat="1" ht="20.100000000000001" customHeight="1" thickTop="1">
      <c r="A135" s="134"/>
      <c r="B135" s="135"/>
      <c r="C135" s="135"/>
      <c r="D135" s="97" t="s">
        <v>4</v>
      </c>
      <c r="E135" s="82"/>
      <c r="F135" s="328">
        <f>October!F135</f>
        <v>0</v>
      </c>
      <c r="G135" s="136">
        <f>E135+October!E135+November!E135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s="1" customFormat="1" ht="20.100000000000001" customHeight="1" thickBot="1">
      <c r="A136" s="138"/>
      <c r="B136" s="155"/>
      <c r="C136" s="140"/>
      <c r="D136" s="103" t="s">
        <v>6</v>
      </c>
      <c r="E136" s="84"/>
      <c r="F136" s="328">
        <f>October!F136</f>
        <v>0</v>
      </c>
      <c r="G136" s="136">
        <f>E136+October!E136+November!E136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s="1" customFormat="1" ht="20.100000000000001" customHeight="1" thickTop="1">
      <c r="A137" s="141"/>
      <c r="B137" s="142"/>
      <c r="C137" s="142"/>
      <c r="D137" s="109" t="s">
        <v>4</v>
      </c>
      <c r="E137" s="82"/>
      <c r="F137" s="328">
        <f>October!F137</f>
        <v>0</v>
      </c>
      <c r="G137" s="136">
        <f>E137+October!E137+November!E137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s="1" customFormat="1" ht="20.100000000000001" customHeight="1" thickBot="1">
      <c r="A138" s="138"/>
      <c r="B138" s="155"/>
      <c r="C138" s="140"/>
      <c r="D138" s="103" t="s">
        <v>6</v>
      </c>
      <c r="E138" s="84"/>
      <c r="F138" s="328">
        <f>October!F138</f>
        <v>0</v>
      </c>
      <c r="G138" s="136">
        <f>E138+October!E138+November!E138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s="1" customFormat="1" ht="20.100000000000001" customHeight="1" thickTop="1">
      <c r="A139" s="141"/>
      <c r="B139" s="142"/>
      <c r="C139" s="142"/>
      <c r="D139" s="109" t="s">
        <v>4</v>
      </c>
      <c r="E139" s="82"/>
      <c r="F139" s="328">
        <f>October!F139</f>
        <v>0</v>
      </c>
      <c r="G139" s="136">
        <f>E139+October!E139+November!E139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s="1" customFormat="1" ht="20.100000000000001" customHeight="1" thickTop="1">
      <c r="A149" s="134"/>
      <c r="B149" s="135"/>
      <c r="C149" s="135"/>
      <c r="D149" s="97" t="s">
        <v>4</v>
      </c>
      <c r="E149" s="82"/>
      <c r="F149" s="325">
        <f>October!F149</f>
        <v>0</v>
      </c>
      <c r="G149" s="136">
        <f>E149+October!E149+November!E149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s="1" customFormat="1" ht="20.100000000000001" customHeight="1" thickTop="1">
      <c r="A165" s="141"/>
      <c r="B165" s="142"/>
      <c r="C165" s="142"/>
      <c r="D165" s="109" t="s">
        <v>4</v>
      </c>
      <c r="E165" s="82"/>
      <c r="F165" s="328">
        <f>October!F165</f>
        <v>0</v>
      </c>
      <c r="G165" s="136">
        <f>E165+October!E165+November!E165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s="1" customFormat="1" ht="20.100000000000001" customHeight="1" thickTop="1">
      <c r="A167" s="141"/>
      <c r="B167" s="142"/>
      <c r="C167" s="142"/>
      <c r="D167" s="109" t="s">
        <v>4</v>
      </c>
      <c r="E167" s="82"/>
      <c r="F167" s="328">
        <f>October!F167</f>
        <v>0</v>
      </c>
      <c r="G167" s="136">
        <f>E167+October!E167+November!E167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s="1" customFormat="1" ht="20.100000000000001" customHeight="1" thickBot="1">
      <c r="A168" s="138"/>
      <c r="B168" s="155"/>
      <c r="C168" s="140"/>
      <c r="D168" s="103" t="s">
        <v>6</v>
      </c>
      <c r="E168" s="84"/>
      <c r="F168" s="328">
        <f>October!F168</f>
        <v>0</v>
      </c>
      <c r="G168" s="136">
        <f>E168+October!E168+November!E168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s="1" customFormat="1" ht="20.100000000000001" customHeight="1" thickTop="1">
      <c r="A169" s="141"/>
      <c r="B169" s="142"/>
      <c r="C169" s="142"/>
      <c r="D169" s="109" t="s">
        <v>4</v>
      </c>
      <c r="E169" s="82"/>
      <c r="F169" s="328">
        <f>October!F169</f>
        <v>0</v>
      </c>
      <c r="G169" s="136">
        <f>E169+October!E169+November!E169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s="1" customFormat="1" ht="20.100000000000001" customHeight="1" thickBot="1">
      <c r="A170" s="138"/>
      <c r="B170" s="155"/>
      <c r="C170" s="140"/>
      <c r="D170" s="103" t="s">
        <v>6</v>
      </c>
      <c r="E170" s="84"/>
      <c r="F170" s="328">
        <f>October!F170</f>
        <v>0</v>
      </c>
      <c r="G170" s="136">
        <f>E170+October!E170+November!E170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f>
        <v>0</v>
      </c>
      <c r="H177" s="275">
        <f t="shared" si="22"/>
        <v>0</v>
      </c>
    </row>
    <row r="178" spans="1:8" ht="20.100000000000001" customHeight="1" thickBot="1">
      <c r="A178" s="138"/>
      <c r="B178" s="155"/>
      <c r="C178" s="140"/>
      <c r="D178" s="103" t="s">
        <v>6</v>
      </c>
      <c r="E178" s="84"/>
      <c r="F178" s="328">
        <f>October!F178</f>
        <v>0</v>
      </c>
      <c r="G178" s="136">
        <f>E178+October!E178+November!E178</f>
        <v>0</v>
      </c>
      <c r="H178" s="275">
        <f t="shared" si="22"/>
        <v>0</v>
      </c>
    </row>
    <row r="179" spans="1:8" ht="20.100000000000001" customHeight="1" thickTop="1">
      <c r="A179" s="141"/>
      <c r="B179" s="142"/>
      <c r="C179" s="142"/>
      <c r="D179" s="109" t="s">
        <v>4</v>
      </c>
      <c r="E179" s="82"/>
      <c r="F179" s="328">
        <f>October!F179</f>
        <v>0</v>
      </c>
      <c r="G179" s="136">
        <f>E179+October!E179+November!E179</f>
        <v>0</v>
      </c>
      <c r="H179" s="275">
        <f t="shared" si="22"/>
        <v>0</v>
      </c>
    </row>
    <row r="180" spans="1:8" ht="20.100000000000001" customHeight="1" thickBot="1">
      <c r="A180" s="138"/>
      <c r="B180" s="155"/>
      <c r="C180" s="140"/>
      <c r="D180" s="103" t="s">
        <v>6</v>
      </c>
      <c r="E180" s="84"/>
      <c r="F180" s="328">
        <f>October!F180</f>
        <v>0</v>
      </c>
      <c r="G180" s="136">
        <f>E180+October!E180+November!E180</f>
        <v>0</v>
      </c>
      <c r="H180" s="275">
        <f t="shared" si="22"/>
        <v>0</v>
      </c>
    </row>
    <row r="181" spans="1:8" ht="20.100000000000001" customHeight="1" thickTop="1">
      <c r="A181" s="141"/>
      <c r="B181" s="142"/>
      <c r="C181" s="142"/>
      <c r="D181" s="109" t="s">
        <v>4</v>
      </c>
      <c r="E181" s="82"/>
      <c r="F181" s="328">
        <f>October!F181</f>
        <v>0</v>
      </c>
      <c r="G181" s="136">
        <f>E181+October!E181+November!E181</f>
        <v>0</v>
      </c>
      <c r="H181" s="275">
        <f t="shared" si="22"/>
        <v>0</v>
      </c>
    </row>
    <row r="182" spans="1:8" ht="20.100000000000001" customHeight="1" thickBot="1">
      <c r="A182" s="138"/>
      <c r="B182" s="155"/>
      <c r="C182" s="140"/>
      <c r="D182" s="103" t="s">
        <v>6</v>
      </c>
      <c r="E182" s="84"/>
      <c r="F182" s="328">
        <f>October!F182</f>
        <v>0</v>
      </c>
      <c r="G182" s="136">
        <f>E182+October!E182+November!E182</f>
        <v>0</v>
      </c>
      <c r="H182" s="275">
        <f t="shared" si="22"/>
        <v>0</v>
      </c>
    </row>
    <row r="183" spans="1:8" ht="20.100000000000001" customHeight="1" thickTop="1">
      <c r="A183" s="141"/>
      <c r="B183" s="142"/>
      <c r="C183" s="142"/>
      <c r="D183" s="109" t="s">
        <v>4</v>
      </c>
      <c r="E183" s="82"/>
      <c r="F183" s="328">
        <f>October!F183</f>
        <v>0</v>
      </c>
      <c r="G183" s="136">
        <f>E183+October!E183+November!E183</f>
        <v>0</v>
      </c>
      <c r="H183" s="275">
        <f t="shared" si="22"/>
        <v>0</v>
      </c>
    </row>
    <row r="184" spans="1:8" ht="20.100000000000001" customHeight="1" thickBot="1">
      <c r="A184" s="138"/>
      <c r="B184" s="155"/>
      <c r="C184" s="140"/>
      <c r="D184" s="103" t="s">
        <v>6</v>
      </c>
      <c r="E184" s="84"/>
      <c r="F184" s="328">
        <f>October!F184</f>
        <v>0</v>
      </c>
      <c r="G184" s="136">
        <f>E184+October!E184+November!E184</f>
        <v>0</v>
      </c>
      <c r="H184" s="275">
        <f t="shared" si="22"/>
        <v>0</v>
      </c>
    </row>
    <row r="185" spans="1:8" ht="20.100000000000001" customHeight="1" thickTop="1">
      <c r="A185" s="141"/>
      <c r="B185" s="142"/>
      <c r="C185" s="142"/>
      <c r="D185" s="109" t="s">
        <v>4</v>
      </c>
      <c r="E185" s="82"/>
      <c r="F185" s="328">
        <f>October!F185</f>
        <v>0</v>
      </c>
      <c r="G185" s="136">
        <f>E185+October!E185+November!E185</f>
        <v>0</v>
      </c>
      <c r="H185" s="275">
        <f t="shared" si="22"/>
        <v>0</v>
      </c>
    </row>
    <row r="186" spans="1:8" ht="20.100000000000001" customHeight="1" thickBot="1">
      <c r="A186" s="138"/>
      <c r="B186" s="155"/>
      <c r="C186" s="140"/>
      <c r="D186" s="103" t="s">
        <v>6</v>
      </c>
      <c r="E186" s="84"/>
      <c r="F186" s="328">
        <f>October!F186</f>
        <v>0</v>
      </c>
      <c r="G186" s="136">
        <f>E186+October!E186+November!E186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f>
        <v>0</v>
      </c>
      <c r="H191" s="137">
        <f>F191-G191</f>
        <v>0</v>
      </c>
    </row>
    <row r="192" spans="1:8" ht="20.100000000000001" customHeight="1" thickBot="1">
      <c r="A192" s="138"/>
      <c r="B192" s="155"/>
      <c r="C192" s="140"/>
      <c r="D192" s="103" t="s">
        <v>6</v>
      </c>
      <c r="E192" s="84"/>
      <c r="F192" s="328">
        <f>October!F192</f>
        <v>0</v>
      </c>
      <c r="G192" s="136">
        <f>E192+October!E192+November!E192</f>
        <v>0</v>
      </c>
      <c r="H192" s="275">
        <f>F192-G192</f>
        <v>0</v>
      </c>
    </row>
    <row r="193" spans="1:8" ht="20.100000000000001" customHeight="1" thickTop="1">
      <c r="A193" s="134"/>
      <c r="B193" s="135"/>
      <c r="C193" s="135"/>
      <c r="D193" s="97" t="s">
        <v>4</v>
      </c>
      <c r="E193" s="82"/>
      <c r="F193" s="328">
        <f>October!F193</f>
        <v>0</v>
      </c>
      <c r="G193" s="136">
        <f>E193+October!E193+November!E193</f>
        <v>0</v>
      </c>
      <c r="H193" s="295">
        <f>F193-G193</f>
        <v>0</v>
      </c>
    </row>
    <row r="194" spans="1:8" ht="20.100000000000001" customHeight="1" thickBot="1">
      <c r="A194" s="138"/>
      <c r="B194" s="155"/>
      <c r="C194" s="140"/>
      <c r="D194" s="103" t="s">
        <v>6</v>
      </c>
      <c r="E194" s="84"/>
      <c r="F194" s="328">
        <f>October!F194</f>
        <v>0</v>
      </c>
      <c r="G194" s="136">
        <f>E194+October!E194+November!E194</f>
        <v>0</v>
      </c>
      <c r="H194" s="274">
        <f>F194-G194</f>
        <v>0</v>
      </c>
    </row>
    <row r="195" spans="1:8" ht="20.100000000000001" customHeight="1" thickTop="1">
      <c r="A195" s="134"/>
      <c r="B195" s="135"/>
      <c r="C195" s="135"/>
      <c r="D195" s="97" t="s">
        <v>4</v>
      </c>
      <c r="E195" s="82"/>
      <c r="F195" s="328">
        <f>October!F195</f>
        <v>0</v>
      </c>
      <c r="G195" s="136">
        <f>E195+October!E195+November!E195</f>
        <v>0</v>
      </c>
      <c r="H195" s="275">
        <f t="shared" ref="H195:H200" si="24">F195-G195</f>
        <v>0</v>
      </c>
    </row>
    <row r="196" spans="1:8" ht="20.100000000000001" customHeight="1" thickBot="1">
      <c r="A196" s="138"/>
      <c r="B196" s="155"/>
      <c r="C196" s="140"/>
      <c r="D196" s="103" t="s">
        <v>6</v>
      </c>
      <c r="E196" s="84"/>
      <c r="F196" s="328">
        <f>October!F196</f>
        <v>0</v>
      </c>
      <c r="G196" s="136">
        <f>E196+October!E196+November!E196</f>
        <v>0</v>
      </c>
      <c r="H196" s="275">
        <f t="shared" si="24"/>
        <v>0</v>
      </c>
    </row>
    <row r="197" spans="1:8" ht="20.100000000000001" customHeight="1" thickTop="1">
      <c r="A197" s="134"/>
      <c r="B197" s="135"/>
      <c r="C197" s="135"/>
      <c r="D197" s="97" t="s">
        <v>4</v>
      </c>
      <c r="E197" s="82"/>
      <c r="F197" s="328">
        <f>October!F197</f>
        <v>0</v>
      </c>
      <c r="G197" s="136">
        <f>E197+October!E197+November!E197</f>
        <v>0</v>
      </c>
      <c r="H197" s="275">
        <f t="shared" si="24"/>
        <v>0</v>
      </c>
    </row>
    <row r="198" spans="1:8" ht="20.100000000000001" customHeight="1" thickBot="1">
      <c r="A198" s="138"/>
      <c r="B198" s="155"/>
      <c r="C198" s="140"/>
      <c r="D198" s="103" t="s">
        <v>6</v>
      </c>
      <c r="E198" s="84"/>
      <c r="F198" s="328">
        <f>October!F198</f>
        <v>0</v>
      </c>
      <c r="G198" s="136">
        <f>E198+October!E198+November!E198</f>
        <v>0</v>
      </c>
      <c r="H198" s="275">
        <f>F198-G198</f>
        <v>0</v>
      </c>
    </row>
    <row r="199" spans="1:8" ht="20.100000000000001" customHeight="1" thickTop="1">
      <c r="A199" s="134"/>
      <c r="B199" s="135"/>
      <c r="C199" s="135"/>
      <c r="D199" s="97" t="s">
        <v>4</v>
      </c>
      <c r="E199" s="82"/>
      <c r="F199" s="328">
        <f>October!F199</f>
        <v>0</v>
      </c>
      <c r="G199" s="136">
        <f>E199+October!E199+November!E199</f>
        <v>0</v>
      </c>
      <c r="H199" s="275">
        <f>F199-G199</f>
        <v>0</v>
      </c>
    </row>
    <row r="200" spans="1:8" ht="20.100000000000001" customHeight="1" thickBot="1">
      <c r="A200" s="138"/>
      <c r="B200" s="155"/>
      <c r="C200" s="140"/>
      <c r="D200" s="103" t="s">
        <v>6</v>
      </c>
      <c r="E200" s="84"/>
      <c r="F200" s="328">
        <f>October!F200</f>
        <v>0</v>
      </c>
      <c r="G200" s="136">
        <f>E200+October!E200+November!E200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f>
        <v>0</v>
      </c>
      <c r="H205" s="137">
        <f t="shared" ref="H205:H214" si="26">F205-G205</f>
        <v>0</v>
      </c>
    </row>
    <row r="206" spans="1:8" ht="20.100000000000001" customHeight="1" thickBot="1">
      <c r="A206" s="138"/>
      <c r="B206" s="155"/>
      <c r="C206" s="140"/>
      <c r="D206" s="103" t="s">
        <v>6</v>
      </c>
      <c r="E206" s="84"/>
      <c r="F206" s="328">
        <f>October!F206</f>
        <v>0</v>
      </c>
      <c r="G206" s="136">
        <f>E206+October!E206+November!E206</f>
        <v>0</v>
      </c>
      <c r="H206" s="275">
        <f t="shared" si="26"/>
        <v>0</v>
      </c>
    </row>
    <row r="207" spans="1:8" ht="20.100000000000001" customHeight="1" thickTop="1">
      <c r="A207" s="141"/>
      <c r="B207" s="142"/>
      <c r="C207" s="142"/>
      <c r="D207" s="109" t="s">
        <v>4</v>
      </c>
      <c r="E207" s="82"/>
      <c r="F207" s="328">
        <f>October!F207</f>
        <v>0</v>
      </c>
      <c r="G207" s="136">
        <f>E207+October!E207+November!E207</f>
        <v>0</v>
      </c>
      <c r="H207" s="275">
        <f t="shared" si="26"/>
        <v>0</v>
      </c>
    </row>
    <row r="208" spans="1:8" ht="20.100000000000001" customHeight="1" thickBot="1">
      <c r="A208" s="138"/>
      <c r="B208" s="155"/>
      <c r="C208" s="140"/>
      <c r="D208" s="103" t="s">
        <v>6</v>
      </c>
      <c r="E208" s="84"/>
      <c r="F208" s="328">
        <f>October!F208</f>
        <v>0</v>
      </c>
      <c r="G208" s="136">
        <f>E208+October!E208+November!E208</f>
        <v>0</v>
      </c>
      <c r="H208" s="275">
        <f t="shared" si="26"/>
        <v>0</v>
      </c>
    </row>
    <row r="209" spans="1:8" ht="20.100000000000001" customHeight="1" thickTop="1">
      <c r="A209" s="141"/>
      <c r="B209" s="142"/>
      <c r="C209" s="142"/>
      <c r="D209" s="109" t="s">
        <v>4</v>
      </c>
      <c r="E209" s="82"/>
      <c r="F209" s="328">
        <f>October!F209</f>
        <v>0</v>
      </c>
      <c r="G209" s="136">
        <f>E209+October!E209+November!E209</f>
        <v>0</v>
      </c>
      <c r="H209" s="275">
        <f t="shared" si="26"/>
        <v>0</v>
      </c>
    </row>
    <row r="210" spans="1:8" ht="20.100000000000001" customHeight="1" thickBot="1">
      <c r="A210" s="138"/>
      <c r="B210" s="155"/>
      <c r="C210" s="140"/>
      <c r="D210" s="103" t="s">
        <v>6</v>
      </c>
      <c r="E210" s="84"/>
      <c r="F210" s="328">
        <f>October!F210</f>
        <v>0</v>
      </c>
      <c r="G210" s="136">
        <f>E210+October!E210+November!E210</f>
        <v>0</v>
      </c>
      <c r="H210" s="275">
        <f t="shared" si="26"/>
        <v>0</v>
      </c>
    </row>
    <row r="211" spans="1:8" ht="20.100000000000001" customHeight="1" thickTop="1">
      <c r="A211" s="141"/>
      <c r="B211" s="142"/>
      <c r="C211" s="142"/>
      <c r="D211" s="109" t="s">
        <v>4</v>
      </c>
      <c r="E211" s="82"/>
      <c r="F211" s="328">
        <f>October!F211</f>
        <v>0</v>
      </c>
      <c r="G211" s="136">
        <f>E211+October!E211+November!E211</f>
        <v>0</v>
      </c>
      <c r="H211" s="275">
        <f t="shared" si="26"/>
        <v>0</v>
      </c>
    </row>
    <row r="212" spans="1:8" ht="20.100000000000001" customHeight="1" thickBot="1">
      <c r="A212" s="138"/>
      <c r="B212" s="155"/>
      <c r="C212" s="140"/>
      <c r="D212" s="103" t="s">
        <v>6</v>
      </c>
      <c r="E212" s="84"/>
      <c r="F212" s="328">
        <f>October!F212</f>
        <v>0</v>
      </c>
      <c r="G212" s="136">
        <f>E212+October!E212+November!E212</f>
        <v>0</v>
      </c>
      <c r="H212" s="275">
        <f t="shared" si="26"/>
        <v>0</v>
      </c>
    </row>
    <row r="213" spans="1:8" ht="20.100000000000001" customHeight="1" thickTop="1">
      <c r="A213" s="141"/>
      <c r="B213" s="142"/>
      <c r="C213" s="142"/>
      <c r="D213" s="109" t="s">
        <v>4</v>
      </c>
      <c r="E213" s="82"/>
      <c r="F213" s="328">
        <f>October!F213</f>
        <v>0</v>
      </c>
      <c r="G213" s="136">
        <f>E213+October!E213+November!E213</f>
        <v>0</v>
      </c>
      <c r="H213" s="275">
        <f t="shared" si="26"/>
        <v>0</v>
      </c>
    </row>
    <row r="214" spans="1:8" ht="20.100000000000001" customHeight="1" thickBot="1">
      <c r="A214" s="138"/>
      <c r="B214" s="155"/>
      <c r="C214" s="140"/>
      <c r="D214" s="103" t="s">
        <v>6</v>
      </c>
      <c r="E214" s="84"/>
      <c r="F214" s="328">
        <f>October!F214</f>
        <v>0</v>
      </c>
      <c r="G214" s="136">
        <f>E214+October!E214+November!E214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J38:P38"/>
    <mergeCell ref="K23:P23"/>
    <mergeCell ref="E9:H9"/>
    <mergeCell ref="A8:D8"/>
    <mergeCell ref="A10:D10"/>
    <mergeCell ref="A11:D11"/>
    <mergeCell ref="E38:G38"/>
    <mergeCell ref="E37:G37"/>
    <mergeCell ref="A9:D9"/>
    <mergeCell ref="M1:P1"/>
    <mergeCell ref="M15:P15"/>
    <mergeCell ref="M17:P17"/>
    <mergeCell ref="A6:H6"/>
    <mergeCell ref="C1:H1"/>
    <mergeCell ref="C2:H2"/>
    <mergeCell ref="C3:H3"/>
    <mergeCell ref="A14:D14"/>
    <mergeCell ref="A7:H7"/>
    <mergeCell ref="E8:H8"/>
    <mergeCell ref="E5:H5"/>
    <mergeCell ref="A5:D5"/>
    <mergeCell ref="A1:B3"/>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107</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7.7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f>
        <v>0</v>
      </c>
      <c r="H62" s="137">
        <f t="shared" si="9"/>
        <v>0</v>
      </c>
      <c r="I62" s="19"/>
      <c r="J62" s="19"/>
      <c r="K62" s="19"/>
      <c r="L62" s="19"/>
      <c r="M62" s="19"/>
      <c r="N62" s="19"/>
      <c r="O62" s="10"/>
      <c r="P62" s="272"/>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f>
        <v>0</v>
      </c>
      <c r="H63" s="137">
        <f t="shared" si="9"/>
        <v>0</v>
      </c>
      <c r="I63" s="19"/>
      <c r="J63" s="19"/>
      <c r="K63" s="19"/>
      <c r="L63" s="19"/>
      <c r="M63" s="19"/>
      <c r="N63" s="19"/>
      <c r="O63" s="10"/>
      <c r="P63" s="272"/>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f>
        <v>0</v>
      </c>
      <c r="H64" s="137">
        <f t="shared" si="9"/>
        <v>0</v>
      </c>
      <c r="I64" s="19"/>
      <c r="J64" s="19"/>
      <c r="K64" s="19"/>
      <c r="L64" s="19"/>
      <c r="M64" s="19"/>
      <c r="N64" s="19"/>
      <c r="O64" s="10"/>
      <c r="P64" s="27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f>
        <v>0</v>
      </c>
      <c r="H65" s="137">
        <f t="shared" si="9"/>
        <v>0</v>
      </c>
      <c r="I65" s="19"/>
      <c r="J65" s="19"/>
      <c r="K65" s="19"/>
      <c r="L65" s="19"/>
      <c r="M65" s="19"/>
      <c r="N65" s="19"/>
      <c r="O65" s="10"/>
      <c r="P65" s="27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f>
        <v>0</v>
      </c>
      <c r="H66" s="137">
        <f t="shared" si="9"/>
        <v>0</v>
      </c>
      <c r="I66" s="19"/>
      <c r="J66" s="19"/>
      <c r="K66" s="19"/>
      <c r="L66" s="19"/>
      <c r="M66" s="19"/>
      <c r="N66" s="19"/>
      <c r="O66" s="10"/>
      <c r="P66" s="27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f>
        <v>0</v>
      </c>
      <c r="H67" s="137">
        <f t="shared" si="9"/>
        <v>0</v>
      </c>
      <c r="I67" s="19"/>
      <c r="J67" s="19"/>
      <c r="K67" s="19"/>
      <c r="L67" s="19"/>
      <c r="M67" s="19"/>
      <c r="N67" s="19"/>
      <c r="O67" s="10"/>
      <c r="P67" s="272"/>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f>
        <v>0</v>
      </c>
      <c r="H68" s="137">
        <f t="shared" si="9"/>
        <v>0</v>
      </c>
      <c r="I68" s="19"/>
      <c r="J68" s="19"/>
      <c r="K68" s="19"/>
      <c r="L68" s="19"/>
      <c r="M68" s="19"/>
      <c r="N68" s="19"/>
      <c r="O68" s="10"/>
      <c r="P68" s="272"/>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f>
        <v>0</v>
      </c>
      <c r="H69" s="137">
        <f t="shared" si="9"/>
        <v>0</v>
      </c>
      <c r="I69" s="19"/>
      <c r="J69" s="19"/>
      <c r="K69" s="19"/>
      <c r="L69" s="19"/>
      <c r="M69" s="19"/>
      <c r="N69" s="19"/>
      <c r="O69" s="10"/>
      <c r="P69" s="272"/>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f>
        <v>0</v>
      </c>
      <c r="H70" s="137">
        <f t="shared" si="9"/>
        <v>0</v>
      </c>
      <c r="I70" s="19"/>
      <c r="J70" s="19"/>
      <c r="K70" s="19"/>
      <c r="L70" s="19"/>
      <c r="M70" s="19"/>
      <c r="N70" s="19"/>
      <c r="O70" s="10"/>
      <c r="P70" s="272"/>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f>
        <v>0</v>
      </c>
      <c r="H71" s="137">
        <f t="shared" si="9"/>
        <v>0</v>
      </c>
      <c r="I71" s="19"/>
      <c r="J71" s="19"/>
      <c r="K71" s="19"/>
      <c r="L71" s="19"/>
      <c r="M71" s="19"/>
      <c r="N71" s="19"/>
      <c r="O71" s="10"/>
      <c r="P71" s="272"/>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f>
        <v>0</v>
      </c>
      <c r="H72" s="137">
        <f t="shared" si="9"/>
        <v>0</v>
      </c>
      <c r="I72" s="19"/>
      <c r="J72" s="19"/>
      <c r="K72" s="19"/>
      <c r="L72" s="19"/>
      <c r="M72" s="19"/>
      <c r="N72" s="19"/>
      <c r="O72" s="10"/>
      <c r="P72" s="272"/>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f>
        <v>0</v>
      </c>
      <c r="H73" s="137">
        <f t="shared" si="9"/>
        <v>0</v>
      </c>
      <c r="I73" s="19"/>
      <c r="J73" s="19"/>
      <c r="K73" s="19"/>
      <c r="L73" s="19"/>
      <c r="M73" s="19"/>
      <c r="N73" s="19"/>
      <c r="O73" s="10"/>
      <c r="P73" s="272"/>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f>
        <v>0</v>
      </c>
      <c r="H74" s="137">
        <f t="shared" si="9"/>
        <v>0</v>
      </c>
      <c r="I74" s="21"/>
      <c r="J74" s="21"/>
      <c r="K74" s="21"/>
      <c r="L74" s="21"/>
      <c r="M74" s="21"/>
      <c r="N74" s="21"/>
      <c r="O74" s="21"/>
      <c r="P74" s="21"/>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f>
        <v>0</v>
      </c>
      <c r="H75" s="137">
        <f t="shared" si="9"/>
        <v>0</v>
      </c>
      <c r="I75" s="22"/>
      <c r="J75" s="22"/>
      <c r="K75" s="22"/>
      <c r="L75" s="22"/>
      <c r="M75" s="22"/>
      <c r="N75" s="22"/>
      <c r="O75" s="22"/>
      <c r="P75" s="22"/>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22"/>
      <c r="J76" s="22"/>
      <c r="K76" s="22"/>
      <c r="L76" s="22"/>
      <c r="M76" s="22"/>
      <c r="N76" s="22"/>
      <c r="O76" s="22"/>
      <c r="P76" s="22"/>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22"/>
      <c r="J77" s="22"/>
      <c r="K77" s="22"/>
      <c r="L77" s="22"/>
      <c r="M77" s="22"/>
      <c r="N77" s="22"/>
      <c r="O77" s="22"/>
      <c r="P77" s="22"/>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3"/>
      <c r="J78" s="23"/>
      <c r="K78" s="23"/>
      <c r="L78" s="23"/>
      <c r="M78" s="23"/>
      <c r="N78" s="23"/>
      <c r="O78" s="23"/>
      <c r="P78" s="23"/>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24"/>
      <c r="J79" s="24"/>
      <c r="K79" s="24"/>
      <c r="L79" s="24"/>
      <c r="M79" s="24"/>
      <c r="N79" s="24"/>
      <c r="O79" s="24"/>
      <c r="P79" s="24"/>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5"/>
      <c r="J80" s="25"/>
      <c r="K80" s="25"/>
      <c r="L80" s="25"/>
      <c r="M80" s="25"/>
      <c r="N80" s="25"/>
      <c r="O80" s="25"/>
      <c r="P80" s="25"/>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f>
        <v>0</v>
      </c>
      <c r="H81" s="137">
        <f>(F81-G81)</f>
        <v>0</v>
      </c>
      <c r="I81" s="26"/>
      <c r="J81" s="26"/>
      <c r="K81" s="26"/>
      <c r="L81" s="26"/>
      <c r="M81" s="26"/>
      <c r="N81" s="26"/>
      <c r="O81" s="26"/>
      <c r="P81" s="2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f>
        <v>0</v>
      </c>
      <c r="H82" s="137">
        <f t="shared" ref="H82:H95" si="11">(F82-G82)</f>
        <v>0</v>
      </c>
      <c r="I82" s="26"/>
      <c r="J82" s="26"/>
      <c r="K82" s="26"/>
      <c r="L82" s="26"/>
      <c r="M82" s="26"/>
      <c r="N82" s="26"/>
      <c r="O82" s="26"/>
      <c r="P82" s="2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f>
        <v>0</v>
      </c>
      <c r="H83" s="137">
        <f t="shared" si="11"/>
        <v>0</v>
      </c>
      <c r="I83" s="7"/>
      <c r="J83" s="7"/>
      <c r="K83" s="7"/>
      <c r="L83" s="7"/>
      <c r="M83" s="7"/>
      <c r="N83" s="7"/>
      <c r="O83" s="7"/>
      <c r="P83" s="8"/>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f>
        <v>0</v>
      </c>
      <c r="H84" s="137">
        <f t="shared" si="11"/>
        <v>0</v>
      </c>
      <c r="I84" s="34"/>
      <c r="J84" s="34"/>
      <c r="K84" s="34"/>
      <c r="L84" s="34"/>
      <c r="M84" s="34"/>
      <c r="N84" s="34"/>
      <c r="O84" s="34"/>
      <c r="P84" s="35"/>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f>
        <v>0</v>
      </c>
      <c r="H85" s="137">
        <f t="shared" si="11"/>
        <v>0</v>
      </c>
      <c r="I85" s="34"/>
      <c r="J85" s="34"/>
      <c r="K85" s="34"/>
      <c r="L85" s="34"/>
      <c r="M85" s="34"/>
      <c r="N85" s="34"/>
      <c r="O85" s="34"/>
      <c r="P85" s="35"/>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f>
        <v>0</v>
      </c>
      <c r="H86" s="137">
        <f t="shared" si="11"/>
        <v>0</v>
      </c>
      <c r="I86" s="34"/>
      <c r="J86" s="34"/>
      <c r="K86" s="34"/>
      <c r="L86" s="34"/>
      <c r="M86" s="34"/>
      <c r="N86" s="34"/>
      <c r="O86" s="34"/>
      <c r="P86" s="35"/>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f>
        <v>0</v>
      </c>
      <c r="H87" s="137">
        <f t="shared" si="11"/>
        <v>0</v>
      </c>
      <c r="I87" s="34"/>
      <c r="J87" s="34"/>
      <c r="K87" s="34"/>
      <c r="L87" s="34"/>
      <c r="M87" s="34"/>
      <c r="N87" s="34"/>
      <c r="O87" s="34"/>
      <c r="P87" s="35"/>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f>
        <v>0</v>
      </c>
      <c r="H88" s="137">
        <f t="shared" si="11"/>
        <v>0</v>
      </c>
      <c r="I88" s="34"/>
      <c r="J88" s="34"/>
      <c r="K88" s="34"/>
      <c r="L88" s="34"/>
      <c r="M88" s="34"/>
      <c r="N88" s="34"/>
      <c r="O88" s="34"/>
      <c r="P88" s="35"/>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f>
        <v>0</v>
      </c>
      <c r="H89" s="137">
        <f t="shared" si="11"/>
        <v>0</v>
      </c>
      <c r="I89" s="27"/>
      <c r="J89" s="27"/>
      <c r="K89" s="27"/>
      <c r="L89" s="27"/>
      <c r="M89" s="27"/>
      <c r="N89" s="27"/>
      <c r="O89" s="27"/>
      <c r="P89" s="35"/>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f>
        <v>0</v>
      </c>
      <c r="H90" s="137">
        <f t="shared" si="11"/>
        <v>0</v>
      </c>
      <c r="I90" s="34"/>
      <c r="J90" s="34"/>
      <c r="K90" s="34"/>
      <c r="L90" s="34"/>
      <c r="M90" s="34"/>
      <c r="N90" s="34"/>
      <c r="O90" s="34"/>
      <c r="P90" s="35"/>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f>
        <v>0</v>
      </c>
      <c r="H91" s="137">
        <f t="shared" si="11"/>
        <v>0</v>
      </c>
      <c r="I91" s="27"/>
      <c r="J91" s="27"/>
      <c r="K91" s="27"/>
      <c r="L91" s="27"/>
      <c r="M91" s="27"/>
      <c r="N91" s="27"/>
      <c r="O91" s="12"/>
      <c r="P91" s="13"/>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f>
        <v>0</v>
      </c>
      <c r="H92" s="137">
        <f t="shared" si="11"/>
        <v>0</v>
      </c>
      <c r="I92" s="36"/>
      <c r="J92" s="36"/>
      <c r="K92" s="36"/>
      <c r="L92" s="36"/>
      <c r="M92" s="36"/>
      <c r="N92" s="36"/>
      <c r="O92" s="36"/>
      <c r="P92" s="36"/>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f>
        <v>0</v>
      </c>
      <c r="H93" s="137">
        <f t="shared" si="11"/>
        <v>0</v>
      </c>
      <c r="I93" s="36"/>
      <c r="J93" s="36"/>
      <c r="K93" s="36"/>
      <c r="L93" s="36"/>
      <c r="M93" s="36"/>
      <c r="N93" s="36"/>
      <c r="O93" s="36"/>
      <c r="P93" s="36"/>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f>
        <v>0</v>
      </c>
      <c r="H94" s="137">
        <f t="shared" si="11"/>
        <v>0</v>
      </c>
      <c r="I94" s="36"/>
      <c r="J94" s="36"/>
      <c r="K94" s="36"/>
      <c r="L94" s="36"/>
      <c r="M94" s="36"/>
      <c r="N94" s="36"/>
      <c r="O94" s="36"/>
      <c r="P94" s="36"/>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f>
        <v>0</v>
      </c>
      <c r="H95" s="137">
        <f t="shared" si="11"/>
        <v>0</v>
      </c>
      <c r="I95" s="36"/>
      <c r="J95" s="36"/>
      <c r="K95" s="36"/>
      <c r="L95" s="36"/>
      <c r="M95" s="36"/>
      <c r="N95" s="36"/>
      <c r="O95" s="36"/>
      <c r="P95" s="36"/>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f>
        <v>0</v>
      </c>
      <c r="H96" s="137">
        <f>(F96-G96)</f>
        <v>0</v>
      </c>
      <c r="I96" s="36"/>
      <c r="J96" s="36"/>
      <c r="K96" s="36"/>
      <c r="L96" s="36"/>
      <c r="M96" s="36"/>
      <c r="N96" s="36"/>
      <c r="O96" s="36"/>
      <c r="P96" s="36"/>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f>
        <v>0</v>
      </c>
      <c r="H98" s="137">
        <f>(F98-G98)</f>
        <v>0</v>
      </c>
      <c r="I98" s="36"/>
      <c r="J98" s="36"/>
      <c r="K98" s="36"/>
      <c r="L98" s="36"/>
      <c r="M98" s="36"/>
      <c r="N98" s="36"/>
      <c r="O98" s="36"/>
      <c r="P98" s="36"/>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f>
        <v>0</v>
      </c>
      <c r="H99" s="137">
        <f t="shared" ref="H99" si="12">(F99-G99)</f>
        <v>0</v>
      </c>
      <c r="I99" s="36"/>
      <c r="J99" s="36"/>
      <c r="K99" s="36"/>
      <c r="L99" s="36"/>
      <c r="M99" s="36"/>
      <c r="N99" s="36"/>
      <c r="O99" s="36"/>
      <c r="P99" s="36"/>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f>
        <v>0</v>
      </c>
      <c r="H100" s="137">
        <f>(F100-G100)</f>
        <v>0</v>
      </c>
      <c r="I100" s="36"/>
      <c r="J100" s="36"/>
      <c r="K100" s="36"/>
      <c r="L100" s="36"/>
      <c r="M100" s="36"/>
      <c r="N100" s="36"/>
      <c r="O100" s="36"/>
      <c r="P100" s="36"/>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f>
        <v>0</v>
      </c>
      <c r="H101" s="137">
        <f t="shared" ref="H101:H116" si="13">(F101-G101)</f>
        <v>0</v>
      </c>
      <c r="I101" s="36"/>
      <c r="J101" s="36"/>
      <c r="K101" s="36"/>
      <c r="L101" s="36"/>
      <c r="M101" s="36"/>
      <c r="N101" s="36"/>
      <c r="O101" s="36"/>
      <c r="P101" s="36"/>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f>
        <v>0</v>
      </c>
      <c r="H102" s="137">
        <f t="shared" si="13"/>
        <v>0</v>
      </c>
      <c r="I102" s="36"/>
      <c r="J102" s="36"/>
      <c r="K102" s="36"/>
      <c r="L102" s="36"/>
      <c r="M102" s="36"/>
      <c r="N102" s="36"/>
      <c r="O102" s="36"/>
      <c r="P102" s="36"/>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f>
        <v>0</v>
      </c>
      <c r="H151" s="277">
        <f t="shared" si="19"/>
        <v>0</v>
      </c>
      <c r="I151" s="30"/>
      <c r="J151" s="30"/>
      <c r="K151" s="30"/>
      <c r="L151" s="30"/>
      <c r="M151" s="30"/>
      <c r="N151" s="30"/>
      <c r="O151" s="30"/>
      <c r="P151" s="30"/>
      <c r="Q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27" ht="20.100000000000001" customHeight="1" thickTop="1">
      <c r="A177" s="141"/>
      <c r="B177" s="142"/>
      <c r="C177" s="142"/>
      <c r="D177" s="109" t="s">
        <v>4</v>
      </c>
      <c r="E177" s="82"/>
      <c r="F177" s="328">
        <f>October!F177</f>
        <v>0</v>
      </c>
      <c r="G177" s="136">
        <f>E177+October!E177+November!E177+December!E177</f>
        <v>0</v>
      </c>
      <c r="H177" s="275">
        <f t="shared" si="22"/>
        <v>0</v>
      </c>
      <c r="I177" s="30"/>
      <c r="J177" s="30"/>
      <c r="K177" s="30"/>
      <c r="L177" s="30"/>
      <c r="M177" s="30"/>
      <c r="N177" s="30"/>
      <c r="O177" s="30"/>
      <c r="P177" s="30"/>
      <c r="Q177" s="30"/>
      <c r="R177" s="30"/>
      <c r="S177" s="30"/>
      <c r="T177" s="30"/>
      <c r="U177" s="30"/>
      <c r="V177" s="30"/>
      <c r="W177" s="30"/>
      <c r="X177" s="30"/>
      <c r="Y177" s="30"/>
      <c r="Z177" s="30"/>
      <c r="AA177" s="30"/>
    </row>
    <row r="178" spans="1:27" ht="20.100000000000001" customHeight="1" thickBot="1">
      <c r="A178" s="138"/>
      <c r="B178" s="155"/>
      <c r="C178" s="140"/>
      <c r="D178" s="103" t="s">
        <v>6</v>
      </c>
      <c r="E178" s="84"/>
      <c r="F178" s="328">
        <f>October!F178</f>
        <v>0</v>
      </c>
      <c r="G178" s="136">
        <f>E178+October!E178+November!E178+December!E178</f>
        <v>0</v>
      </c>
      <c r="H178" s="275">
        <f t="shared" si="22"/>
        <v>0</v>
      </c>
      <c r="I178" s="30"/>
      <c r="J178" s="30"/>
      <c r="K178" s="30"/>
      <c r="L178" s="30"/>
      <c r="M178" s="30"/>
      <c r="N178" s="30"/>
      <c r="O178" s="30"/>
      <c r="P178" s="30"/>
      <c r="Q178" s="30"/>
      <c r="R178" s="30"/>
      <c r="S178" s="30"/>
      <c r="T178" s="30"/>
      <c r="U178" s="30"/>
      <c r="V178" s="30"/>
      <c r="W178" s="30"/>
      <c r="X178" s="30"/>
      <c r="Y178" s="30"/>
      <c r="Z178" s="30"/>
      <c r="AA178" s="30"/>
    </row>
    <row r="179" spans="1:27" ht="20.100000000000001" customHeight="1" thickTop="1">
      <c r="A179" s="141"/>
      <c r="B179" s="142"/>
      <c r="C179" s="142"/>
      <c r="D179" s="109" t="s">
        <v>4</v>
      </c>
      <c r="E179" s="82"/>
      <c r="F179" s="328">
        <f>October!F179</f>
        <v>0</v>
      </c>
      <c r="G179" s="136">
        <f>E179+October!E179+November!E179+December!E179</f>
        <v>0</v>
      </c>
      <c r="H179" s="275">
        <f t="shared" si="22"/>
        <v>0</v>
      </c>
      <c r="I179" s="30"/>
      <c r="J179" s="30"/>
      <c r="K179" s="30"/>
      <c r="L179" s="30"/>
      <c r="M179" s="30"/>
      <c r="N179" s="30"/>
      <c r="O179" s="30"/>
      <c r="P179" s="30"/>
      <c r="Q179" s="30"/>
      <c r="R179" s="30"/>
      <c r="S179" s="30"/>
      <c r="T179" s="30"/>
      <c r="U179" s="30"/>
      <c r="V179" s="30"/>
      <c r="W179" s="30"/>
      <c r="X179" s="30"/>
      <c r="Y179" s="30"/>
      <c r="Z179" s="30"/>
      <c r="AA179" s="30"/>
    </row>
    <row r="180" spans="1:27" ht="20.100000000000001" customHeight="1" thickBot="1">
      <c r="A180" s="138"/>
      <c r="B180" s="155"/>
      <c r="C180" s="140"/>
      <c r="D180" s="103" t="s">
        <v>6</v>
      </c>
      <c r="E180" s="84"/>
      <c r="F180" s="328">
        <f>October!F180</f>
        <v>0</v>
      </c>
      <c r="G180" s="136">
        <f>E180+October!E180+November!E180+December!E180</f>
        <v>0</v>
      </c>
      <c r="H180" s="275">
        <f t="shared" si="22"/>
        <v>0</v>
      </c>
      <c r="I180" s="30"/>
      <c r="J180" s="30"/>
      <c r="K180" s="30"/>
      <c r="L180" s="30"/>
      <c r="M180" s="30"/>
      <c r="N180" s="30"/>
      <c r="O180" s="30"/>
      <c r="P180" s="30"/>
      <c r="Q180" s="30"/>
      <c r="R180" s="30"/>
      <c r="S180" s="30"/>
      <c r="T180" s="30"/>
      <c r="U180" s="30"/>
      <c r="V180" s="30"/>
      <c r="W180" s="30"/>
      <c r="X180" s="30"/>
      <c r="Y180" s="30"/>
      <c r="Z180" s="30"/>
      <c r="AA180" s="30"/>
    </row>
    <row r="181" spans="1:27" ht="20.100000000000001" customHeight="1" thickTop="1">
      <c r="A181" s="141"/>
      <c r="B181" s="142"/>
      <c r="C181" s="142"/>
      <c r="D181" s="109" t="s">
        <v>4</v>
      </c>
      <c r="E181" s="82"/>
      <c r="F181" s="328">
        <f>October!F181</f>
        <v>0</v>
      </c>
      <c r="G181" s="136">
        <f>E181+October!E181+November!E181+December!E181</f>
        <v>0</v>
      </c>
      <c r="H181" s="275">
        <f t="shared" si="22"/>
        <v>0</v>
      </c>
      <c r="I181" s="30"/>
      <c r="J181" s="30"/>
      <c r="K181" s="30"/>
      <c r="L181" s="30"/>
      <c r="M181" s="30"/>
      <c r="N181" s="30"/>
      <c r="O181" s="30"/>
      <c r="P181" s="30"/>
      <c r="Q181" s="30"/>
      <c r="R181" s="30"/>
      <c r="S181" s="30"/>
      <c r="T181" s="30"/>
      <c r="U181" s="30"/>
      <c r="V181" s="30"/>
      <c r="W181" s="30"/>
      <c r="X181" s="30"/>
      <c r="Y181" s="30"/>
      <c r="Z181" s="30"/>
      <c r="AA181" s="30"/>
    </row>
    <row r="182" spans="1:27" ht="20.100000000000001" customHeight="1" thickBot="1">
      <c r="A182" s="138"/>
      <c r="B182" s="155"/>
      <c r="C182" s="140"/>
      <c r="D182" s="103" t="s">
        <v>6</v>
      </c>
      <c r="E182" s="84"/>
      <c r="F182" s="328">
        <f>October!F182</f>
        <v>0</v>
      </c>
      <c r="G182" s="136">
        <f>E182+October!E182+November!E182+December!E182</f>
        <v>0</v>
      </c>
      <c r="H182" s="275">
        <f t="shared" si="22"/>
        <v>0</v>
      </c>
      <c r="I182" s="30"/>
      <c r="J182" s="30"/>
      <c r="K182" s="30"/>
      <c r="L182" s="30"/>
      <c r="M182" s="30"/>
      <c r="N182" s="30"/>
      <c r="O182" s="30"/>
      <c r="P182" s="30"/>
      <c r="Q182" s="30"/>
      <c r="R182" s="30"/>
      <c r="S182" s="30"/>
      <c r="T182" s="30"/>
      <c r="U182" s="30"/>
      <c r="V182" s="30"/>
      <c r="W182" s="30"/>
      <c r="X182" s="30"/>
      <c r="Y182" s="30"/>
      <c r="Z182" s="30"/>
      <c r="AA182" s="30"/>
    </row>
    <row r="183" spans="1:27" ht="20.100000000000001" customHeight="1" thickTop="1">
      <c r="A183" s="141"/>
      <c r="B183" s="142"/>
      <c r="C183" s="142"/>
      <c r="D183" s="109" t="s">
        <v>4</v>
      </c>
      <c r="E183" s="82"/>
      <c r="F183" s="328">
        <f>October!F183</f>
        <v>0</v>
      </c>
      <c r="G183" s="136">
        <f>E183+October!E183+November!E183+December!E183</f>
        <v>0</v>
      </c>
      <c r="H183" s="275">
        <f t="shared" si="22"/>
        <v>0</v>
      </c>
      <c r="I183" s="30"/>
      <c r="J183" s="30"/>
      <c r="K183" s="30"/>
      <c r="L183" s="30"/>
      <c r="M183" s="30"/>
      <c r="N183" s="30"/>
      <c r="O183" s="30"/>
      <c r="P183" s="30"/>
      <c r="Q183" s="30"/>
      <c r="R183" s="30"/>
      <c r="S183" s="30"/>
      <c r="T183" s="30"/>
      <c r="U183" s="30"/>
      <c r="V183" s="30"/>
      <c r="W183" s="30"/>
      <c r="X183" s="30"/>
      <c r="Y183" s="30"/>
      <c r="Z183" s="30"/>
      <c r="AA183" s="30"/>
    </row>
    <row r="184" spans="1:27" ht="20.100000000000001" customHeight="1" thickBot="1">
      <c r="A184" s="138"/>
      <c r="B184" s="155"/>
      <c r="C184" s="140"/>
      <c r="D184" s="103" t="s">
        <v>6</v>
      </c>
      <c r="E184" s="84"/>
      <c r="F184" s="328">
        <f>October!F184</f>
        <v>0</v>
      </c>
      <c r="G184" s="136">
        <f>E184+October!E184+November!E184+December!E184</f>
        <v>0</v>
      </c>
      <c r="H184" s="275">
        <f t="shared" si="22"/>
        <v>0</v>
      </c>
      <c r="I184" s="30"/>
      <c r="J184" s="30"/>
      <c r="K184" s="30"/>
      <c r="L184" s="30"/>
      <c r="M184" s="30"/>
      <c r="N184" s="30"/>
      <c r="O184" s="30"/>
      <c r="P184" s="30"/>
      <c r="Q184" s="30"/>
      <c r="R184" s="30"/>
      <c r="S184" s="30"/>
      <c r="T184" s="30"/>
      <c r="U184" s="30"/>
      <c r="V184" s="30"/>
      <c r="W184" s="30"/>
      <c r="X184" s="30"/>
      <c r="Y184" s="30"/>
      <c r="Z184" s="30"/>
      <c r="AA184" s="30"/>
    </row>
    <row r="185" spans="1:27" ht="20.100000000000001" customHeight="1" thickTop="1">
      <c r="A185" s="141"/>
      <c r="B185" s="142"/>
      <c r="C185" s="142"/>
      <c r="D185" s="109" t="s">
        <v>4</v>
      </c>
      <c r="E185" s="82"/>
      <c r="F185" s="328">
        <f>October!F185</f>
        <v>0</v>
      </c>
      <c r="G185" s="136">
        <f>E185+October!E185+November!E185+December!E185</f>
        <v>0</v>
      </c>
      <c r="H185" s="275">
        <f t="shared" si="22"/>
        <v>0</v>
      </c>
      <c r="I185" s="30"/>
      <c r="J185" s="30"/>
      <c r="K185" s="30"/>
      <c r="L185" s="30"/>
      <c r="M185" s="30"/>
      <c r="N185" s="30"/>
      <c r="O185" s="30"/>
      <c r="P185" s="30"/>
      <c r="Q185" s="30"/>
      <c r="R185" s="30"/>
      <c r="S185" s="30"/>
      <c r="T185" s="30"/>
      <c r="U185" s="30"/>
      <c r="V185" s="30"/>
      <c r="W185" s="30"/>
      <c r="X185" s="30"/>
      <c r="Y185" s="30"/>
      <c r="Z185" s="30"/>
      <c r="AA185" s="30"/>
    </row>
    <row r="186" spans="1:27" ht="20.100000000000001" customHeight="1" thickBot="1">
      <c r="A186" s="138"/>
      <c r="B186" s="155"/>
      <c r="C186" s="140"/>
      <c r="D186" s="103" t="s">
        <v>6</v>
      </c>
      <c r="E186" s="84"/>
      <c r="F186" s="328">
        <f>October!F186</f>
        <v>0</v>
      </c>
      <c r="G186" s="136">
        <f>E186+October!E186+November!E186+December!E186</f>
        <v>0</v>
      </c>
      <c r="H186" s="163">
        <f t="shared" si="22"/>
        <v>0</v>
      </c>
      <c r="I186" s="30"/>
      <c r="J186" s="30"/>
      <c r="K186" s="30"/>
      <c r="L186" s="30"/>
      <c r="M186" s="30"/>
      <c r="N186" s="30"/>
      <c r="O186" s="30"/>
      <c r="P186" s="30"/>
      <c r="Q186" s="30"/>
      <c r="R186" s="30"/>
      <c r="S186" s="30"/>
      <c r="T186" s="30"/>
      <c r="U186" s="30"/>
      <c r="V186" s="30"/>
      <c r="W186" s="30"/>
      <c r="X186" s="30"/>
      <c r="Y186" s="30"/>
      <c r="Z186" s="30"/>
      <c r="AA186" s="30"/>
    </row>
    <row r="187" spans="1:27"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c r="I187" s="30"/>
      <c r="J187" s="30"/>
      <c r="K187" s="30"/>
      <c r="L187" s="30"/>
      <c r="M187" s="30"/>
      <c r="N187" s="30"/>
      <c r="O187" s="30"/>
      <c r="P187" s="30"/>
      <c r="Q187" s="30"/>
      <c r="R187" s="30"/>
      <c r="S187" s="30"/>
      <c r="T187" s="30"/>
      <c r="U187" s="30"/>
      <c r="V187" s="30"/>
      <c r="W187" s="30"/>
      <c r="X187" s="30"/>
      <c r="Y187" s="30"/>
      <c r="Z187" s="30"/>
      <c r="AA187" s="30"/>
    </row>
    <row r="188" spans="1:27" ht="20.100000000000001" customHeight="1" thickTop="1" thickBot="1">
      <c r="A188" s="298"/>
      <c r="B188" s="152"/>
      <c r="C188" s="165"/>
      <c r="D188" s="158" t="s">
        <v>55</v>
      </c>
      <c r="E188" s="90">
        <f t="shared" si="23"/>
        <v>0</v>
      </c>
      <c r="F188" s="90">
        <f t="shared" si="23"/>
        <v>0</v>
      </c>
      <c r="G188" s="90">
        <f t="shared" si="23"/>
        <v>0</v>
      </c>
      <c r="H188" s="159">
        <f t="shared" si="23"/>
        <v>0</v>
      </c>
    </row>
    <row r="189" spans="1:27" ht="20.100000000000001" customHeight="1" thickTop="1" thickBot="1">
      <c r="A189" s="93"/>
      <c r="B189" s="93"/>
      <c r="C189" s="93"/>
      <c r="D189" s="166"/>
      <c r="E189" s="93"/>
      <c r="F189" s="166"/>
      <c r="G189" s="166"/>
      <c r="H189" s="166"/>
    </row>
    <row r="190" spans="1:27" ht="20.100000000000001" customHeight="1" thickTop="1" thickBot="1">
      <c r="A190" s="161" t="s">
        <v>58</v>
      </c>
      <c r="B190" s="162"/>
      <c r="C190" s="162"/>
      <c r="D190" s="131"/>
      <c r="E190" s="92" t="s">
        <v>0</v>
      </c>
      <c r="F190" s="88" t="s">
        <v>1</v>
      </c>
      <c r="G190" s="132" t="s">
        <v>2</v>
      </c>
      <c r="H190" s="133" t="s">
        <v>3</v>
      </c>
    </row>
    <row r="191" spans="1:27" ht="20.100000000000001" customHeight="1" thickTop="1">
      <c r="A191" s="134"/>
      <c r="B191" s="135"/>
      <c r="C191" s="135"/>
      <c r="D191" s="97" t="s">
        <v>4</v>
      </c>
      <c r="E191" s="82"/>
      <c r="F191" s="328">
        <f>October!F191</f>
        <v>0</v>
      </c>
      <c r="G191" s="136">
        <f>E191+October!E191+November!E191+December!E191</f>
        <v>0</v>
      </c>
      <c r="H191" s="137">
        <f>F191-G191</f>
        <v>0</v>
      </c>
    </row>
    <row r="192" spans="1:27" ht="20.100000000000001" customHeight="1" thickBot="1">
      <c r="A192" s="138"/>
      <c r="B192" s="155"/>
      <c r="C192" s="140"/>
      <c r="D192" s="103" t="s">
        <v>6</v>
      </c>
      <c r="E192" s="84"/>
      <c r="F192" s="328">
        <f>October!F192</f>
        <v>0</v>
      </c>
      <c r="G192" s="136">
        <f>E192+October!E192+November!E192+December!E192</f>
        <v>0</v>
      </c>
      <c r="H192" s="275">
        <f>F192-G192</f>
        <v>0</v>
      </c>
    </row>
    <row r="193" spans="1:8" ht="20.100000000000001" customHeight="1" thickTop="1">
      <c r="A193" s="134"/>
      <c r="B193" s="135"/>
      <c r="C193" s="135"/>
      <c r="D193" s="97" t="s">
        <v>4</v>
      </c>
      <c r="E193" s="82"/>
      <c r="F193" s="328">
        <f>October!F193</f>
        <v>0</v>
      </c>
      <c r="G193" s="136">
        <f>E193+October!E193+November!E193+December!E193</f>
        <v>0</v>
      </c>
      <c r="H193" s="295">
        <f>F193-G193</f>
        <v>0</v>
      </c>
    </row>
    <row r="194" spans="1:8" ht="20.100000000000001" customHeight="1" thickBot="1">
      <c r="A194" s="138"/>
      <c r="B194" s="155"/>
      <c r="C194" s="140"/>
      <c r="D194" s="103" t="s">
        <v>6</v>
      </c>
      <c r="E194" s="84"/>
      <c r="F194" s="328">
        <f>October!F194</f>
        <v>0</v>
      </c>
      <c r="G194" s="136">
        <f>E194+October!E194+November!E194+December!E194</f>
        <v>0</v>
      </c>
      <c r="H194" s="274">
        <f>F194-G194</f>
        <v>0</v>
      </c>
    </row>
    <row r="195" spans="1:8" ht="20.100000000000001" customHeight="1" thickTop="1">
      <c r="A195" s="134"/>
      <c r="B195" s="135"/>
      <c r="C195" s="135"/>
      <c r="D195" s="97" t="s">
        <v>4</v>
      </c>
      <c r="E195" s="82"/>
      <c r="F195" s="328">
        <f>October!F195</f>
        <v>0</v>
      </c>
      <c r="G195" s="136">
        <f>E195+October!E195+November!E195+December!E195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f>
        <v>0</v>
      </c>
      <c r="H196" s="275">
        <f t="shared" si="24"/>
        <v>0</v>
      </c>
    </row>
    <row r="197" spans="1:8" ht="20.100000000000001" customHeight="1" thickTop="1">
      <c r="A197" s="134"/>
      <c r="B197" s="135"/>
      <c r="C197" s="135"/>
      <c r="D197" s="97" t="s">
        <v>4</v>
      </c>
      <c r="E197" s="82"/>
      <c r="F197" s="328">
        <f>October!F197</f>
        <v>0</v>
      </c>
      <c r="G197" s="136">
        <f>E197+October!E197+November!E197+December!E197</f>
        <v>0</v>
      </c>
      <c r="H197" s="275">
        <f t="shared" si="24"/>
        <v>0</v>
      </c>
    </row>
    <row r="198" spans="1:8" ht="20.100000000000001" customHeight="1" thickBot="1">
      <c r="A198" s="138"/>
      <c r="B198" s="155"/>
      <c r="C198" s="140"/>
      <c r="D198" s="103" t="s">
        <v>6</v>
      </c>
      <c r="E198" s="84"/>
      <c r="F198" s="328">
        <f>October!F198</f>
        <v>0</v>
      </c>
      <c r="G198" s="136">
        <f>E198+October!E198+November!E198+December!E198</f>
        <v>0</v>
      </c>
      <c r="H198" s="275">
        <f>F198-G198</f>
        <v>0</v>
      </c>
    </row>
    <row r="199" spans="1:8" ht="20.100000000000001" customHeight="1" thickTop="1">
      <c r="A199" s="134"/>
      <c r="B199" s="135"/>
      <c r="C199" s="135"/>
      <c r="D199" s="97" t="s">
        <v>4</v>
      </c>
      <c r="E199" s="82"/>
      <c r="F199" s="328">
        <f>October!F199</f>
        <v>0</v>
      </c>
      <c r="G199" s="136">
        <f>E199+October!E199+November!E199+December!E199</f>
        <v>0</v>
      </c>
      <c r="H199" s="275">
        <f>F199-G199</f>
        <v>0</v>
      </c>
    </row>
    <row r="200" spans="1:8" ht="20.100000000000001" customHeight="1" thickBot="1">
      <c r="A200" s="138"/>
      <c r="B200" s="155"/>
      <c r="C200" s="140"/>
      <c r="D200" s="103" t="s">
        <v>6</v>
      </c>
      <c r="E200" s="84"/>
      <c r="F200" s="328">
        <f>October!F200</f>
        <v>0</v>
      </c>
      <c r="G200" s="136">
        <f>E200+October!E200+November!E200+December!E200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f>
        <v>0</v>
      </c>
      <c r="H206" s="275">
        <f t="shared" si="26"/>
        <v>0</v>
      </c>
    </row>
    <row r="207" spans="1:8" ht="20.100000000000001" customHeight="1" thickTop="1">
      <c r="A207" s="141"/>
      <c r="B207" s="142"/>
      <c r="C207" s="142"/>
      <c r="D207" s="109" t="s">
        <v>4</v>
      </c>
      <c r="E207" s="82"/>
      <c r="F207" s="328">
        <f>October!F207</f>
        <v>0</v>
      </c>
      <c r="G207" s="136">
        <f>E207+October!E207+November!E207+December!E207</f>
        <v>0</v>
      </c>
      <c r="H207" s="275">
        <f t="shared" si="26"/>
        <v>0</v>
      </c>
    </row>
    <row r="208" spans="1:8" ht="20.100000000000001" customHeight="1" thickBot="1">
      <c r="A208" s="138"/>
      <c r="B208" s="155"/>
      <c r="C208" s="140"/>
      <c r="D208" s="103" t="s">
        <v>6</v>
      </c>
      <c r="E208" s="84"/>
      <c r="F208" s="328">
        <f>October!F208</f>
        <v>0</v>
      </c>
      <c r="G208" s="136">
        <f>E208+October!E208+November!E208+December!E208</f>
        <v>0</v>
      </c>
      <c r="H208" s="275">
        <f t="shared" si="26"/>
        <v>0</v>
      </c>
    </row>
    <row r="209" spans="1:8" ht="20.100000000000001" customHeight="1" thickTop="1">
      <c r="A209" s="141"/>
      <c r="B209" s="142"/>
      <c r="C209" s="142"/>
      <c r="D209" s="109" t="s">
        <v>4</v>
      </c>
      <c r="E209" s="82"/>
      <c r="F209" s="328">
        <f>October!F209</f>
        <v>0</v>
      </c>
      <c r="G209" s="136">
        <f>E209+October!E209+November!E209+December!E209</f>
        <v>0</v>
      </c>
      <c r="H209" s="275">
        <f t="shared" si="26"/>
        <v>0</v>
      </c>
    </row>
    <row r="210" spans="1:8" ht="20.100000000000001" customHeight="1" thickBot="1">
      <c r="A210" s="138"/>
      <c r="B210" s="155"/>
      <c r="C210" s="140"/>
      <c r="D210" s="103" t="s">
        <v>6</v>
      </c>
      <c r="E210" s="84"/>
      <c r="F210" s="328">
        <f>October!F210</f>
        <v>0</v>
      </c>
      <c r="G210" s="136">
        <f>E210+October!E210+November!E210+December!E210</f>
        <v>0</v>
      </c>
      <c r="H210" s="275">
        <f t="shared" si="26"/>
        <v>0</v>
      </c>
    </row>
    <row r="211" spans="1:8" ht="20.100000000000001" customHeight="1" thickTop="1">
      <c r="A211" s="141"/>
      <c r="B211" s="142"/>
      <c r="C211" s="142"/>
      <c r="D211" s="109" t="s">
        <v>4</v>
      </c>
      <c r="E211" s="82"/>
      <c r="F211" s="328">
        <f>October!F211</f>
        <v>0</v>
      </c>
      <c r="G211" s="136">
        <f>E211+October!E211+November!E211+December!E211</f>
        <v>0</v>
      </c>
      <c r="H211" s="275">
        <f t="shared" si="26"/>
        <v>0</v>
      </c>
    </row>
    <row r="212" spans="1:8" ht="20.100000000000001" customHeight="1" thickBot="1">
      <c r="A212" s="138"/>
      <c r="B212" s="155"/>
      <c r="C212" s="140"/>
      <c r="D212" s="103" t="s">
        <v>6</v>
      </c>
      <c r="E212" s="84"/>
      <c r="F212" s="328">
        <f>October!F212</f>
        <v>0</v>
      </c>
      <c r="G212" s="136">
        <f>E212+October!E212+November!E212+December!E212</f>
        <v>0</v>
      </c>
      <c r="H212" s="275">
        <f t="shared" si="26"/>
        <v>0</v>
      </c>
    </row>
    <row r="213" spans="1:8" ht="20.100000000000001" customHeight="1" thickTop="1">
      <c r="A213" s="141"/>
      <c r="B213" s="142"/>
      <c r="C213" s="142"/>
      <c r="D213" s="109" t="s">
        <v>4</v>
      </c>
      <c r="E213" s="82"/>
      <c r="F213" s="328">
        <f>October!F213</f>
        <v>0</v>
      </c>
      <c r="G213" s="136">
        <f>E213+October!E213+November!E213+December!E213</f>
        <v>0</v>
      </c>
      <c r="H213" s="275">
        <f t="shared" si="26"/>
        <v>0</v>
      </c>
    </row>
    <row r="214" spans="1:8" ht="20.100000000000001" customHeight="1" thickBot="1">
      <c r="A214" s="138"/>
      <c r="B214" s="155"/>
      <c r="C214" s="140"/>
      <c r="D214" s="103" t="s">
        <v>6</v>
      </c>
      <c r="E214" s="84"/>
      <c r="F214" s="328">
        <f>October!F214</f>
        <v>0</v>
      </c>
      <c r="G214" s="136">
        <f>E214+October!E214+November!E214+December!E214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E41" sqref="E41"/>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106</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
        <v>0</v>
      </c>
      <c r="H84" s="137">
        <f t="shared" si="11"/>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
        <v>0</v>
      </c>
      <c r="H85" s="137">
        <f t="shared" si="11"/>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E177+October!E177+November!E177+December!E177+January!E177</f>
        <v>0</v>
      </c>
      <c r="H177" s="275">
        <f t="shared" si="22"/>
        <v>0</v>
      </c>
    </row>
    <row r="178" spans="1:8" ht="20.100000000000001" customHeight="1" thickBot="1">
      <c r="A178" s="138"/>
      <c r="B178" s="155"/>
      <c r="C178" s="140"/>
      <c r="D178" s="103" t="s">
        <v>6</v>
      </c>
      <c r="E178" s="84"/>
      <c r="F178" s="328">
        <f>October!F178</f>
        <v>0</v>
      </c>
      <c r="G178" s="136">
        <f>E178+October!E178+November!E178+December!E178+January!E178</f>
        <v>0</v>
      </c>
      <c r="H178" s="275">
        <f t="shared" si="22"/>
        <v>0</v>
      </c>
    </row>
    <row r="179" spans="1:8" ht="20.100000000000001" customHeight="1" thickTop="1">
      <c r="A179" s="141"/>
      <c r="B179" s="142"/>
      <c r="C179" s="142"/>
      <c r="D179" s="109" t="s">
        <v>4</v>
      </c>
      <c r="E179" s="82"/>
      <c r="F179" s="328">
        <f>October!F179</f>
        <v>0</v>
      </c>
      <c r="G179" s="136">
        <f>E179+October!E179+November!E179+December!E179+January!E179</f>
        <v>0</v>
      </c>
      <c r="H179" s="275">
        <f t="shared" si="22"/>
        <v>0</v>
      </c>
    </row>
    <row r="180" spans="1:8" ht="20.100000000000001" customHeight="1" thickBot="1">
      <c r="A180" s="138"/>
      <c r="B180" s="155"/>
      <c r="C180" s="140"/>
      <c r="D180" s="103" t="s">
        <v>6</v>
      </c>
      <c r="E180" s="84"/>
      <c r="F180" s="328">
        <f>October!F180</f>
        <v>0</v>
      </c>
      <c r="G180" s="136">
        <f>E180+October!E180+November!E180+December!E180+January!E180</f>
        <v>0</v>
      </c>
      <c r="H180" s="275">
        <f t="shared" si="22"/>
        <v>0</v>
      </c>
    </row>
    <row r="181" spans="1:8" ht="20.100000000000001" customHeight="1" thickTop="1">
      <c r="A181" s="141"/>
      <c r="B181" s="142"/>
      <c r="C181" s="142"/>
      <c r="D181" s="109" t="s">
        <v>4</v>
      </c>
      <c r="E181" s="82"/>
      <c r="F181" s="328">
        <f>October!F181</f>
        <v>0</v>
      </c>
      <c r="G181" s="136">
        <f>E181+October!E181+November!E181+December!E181+January!E181</f>
        <v>0</v>
      </c>
      <c r="H181" s="275">
        <f t="shared" si="22"/>
        <v>0</v>
      </c>
    </row>
    <row r="182" spans="1:8" ht="20.100000000000001" customHeight="1" thickBot="1">
      <c r="A182" s="138"/>
      <c r="B182" s="155"/>
      <c r="C182" s="140"/>
      <c r="D182" s="103" t="s">
        <v>6</v>
      </c>
      <c r="E182" s="84"/>
      <c r="F182" s="328">
        <f>October!F182</f>
        <v>0</v>
      </c>
      <c r="G182" s="136">
        <f>E182+October!E182+November!E182+December!E182+January!E182</f>
        <v>0</v>
      </c>
      <c r="H182" s="275">
        <f t="shared" si="22"/>
        <v>0</v>
      </c>
    </row>
    <row r="183" spans="1:8" ht="20.100000000000001" customHeight="1" thickTop="1">
      <c r="A183" s="141"/>
      <c r="B183" s="142"/>
      <c r="C183" s="142"/>
      <c r="D183" s="109" t="s">
        <v>4</v>
      </c>
      <c r="E183" s="82"/>
      <c r="F183" s="328">
        <f>October!F183</f>
        <v>0</v>
      </c>
      <c r="G183" s="136">
        <f>E183+October!E183+November!E183+December!E183+January!E183</f>
        <v>0</v>
      </c>
      <c r="H183" s="275">
        <f t="shared" si="22"/>
        <v>0</v>
      </c>
    </row>
    <row r="184" spans="1:8" ht="20.100000000000001" customHeight="1" thickBot="1">
      <c r="A184" s="138"/>
      <c r="B184" s="155"/>
      <c r="C184" s="140"/>
      <c r="D184" s="103" t="s">
        <v>6</v>
      </c>
      <c r="E184" s="84"/>
      <c r="F184" s="328">
        <f>October!F184</f>
        <v>0</v>
      </c>
      <c r="G184" s="136">
        <f>E184+October!E184+November!E184+December!E184+January!E184</f>
        <v>0</v>
      </c>
      <c r="H184" s="275">
        <f t="shared" si="22"/>
        <v>0</v>
      </c>
    </row>
    <row r="185" spans="1:8" ht="20.100000000000001" customHeight="1" thickTop="1">
      <c r="A185" s="141"/>
      <c r="B185" s="142"/>
      <c r="C185" s="142"/>
      <c r="D185" s="109" t="s">
        <v>4</v>
      </c>
      <c r="E185" s="82"/>
      <c r="F185" s="328">
        <f>October!F185</f>
        <v>0</v>
      </c>
      <c r="G185" s="136">
        <f>E185+October!E185+November!E185+December!E185+January!E185</f>
        <v>0</v>
      </c>
      <c r="H185" s="275">
        <f t="shared" si="22"/>
        <v>0</v>
      </c>
    </row>
    <row r="186" spans="1:8" ht="20.100000000000001" customHeight="1" thickBot="1">
      <c r="A186" s="138"/>
      <c r="B186" s="155"/>
      <c r="C186" s="140"/>
      <c r="D186" s="103" t="s">
        <v>6</v>
      </c>
      <c r="E186" s="84"/>
      <c r="F186" s="328">
        <f>October!F186</f>
        <v>0</v>
      </c>
      <c r="G186" s="136">
        <f>E186+October!E186+November!E186+December!E186+January!E186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E191+October!E191+November!E191+December!E191+January!E191</f>
        <v>0</v>
      </c>
      <c r="H191" s="137">
        <f>F191-G191</f>
        <v>0</v>
      </c>
    </row>
    <row r="192" spans="1:8" ht="20.100000000000001" customHeight="1" thickBot="1">
      <c r="A192" s="138"/>
      <c r="B192" s="155"/>
      <c r="C192" s="140"/>
      <c r="D192" s="103" t="s">
        <v>6</v>
      </c>
      <c r="E192" s="84"/>
      <c r="F192" s="328">
        <f>October!F192</f>
        <v>0</v>
      </c>
      <c r="G192" s="136">
        <f>E192+October!E192+November!E192+December!E192+January!E192</f>
        <v>0</v>
      </c>
      <c r="H192" s="275">
        <f>F192-G192</f>
        <v>0</v>
      </c>
    </row>
    <row r="193" spans="1:8" ht="20.100000000000001" customHeight="1" thickTop="1">
      <c r="A193" s="134"/>
      <c r="B193" s="135"/>
      <c r="C193" s="135"/>
      <c r="D193" s="97" t="s">
        <v>4</v>
      </c>
      <c r="E193" s="82"/>
      <c r="F193" s="328">
        <f>October!F193</f>
        <v>0</v>
      </c>
      <c r="G193" s="136">
        <f>E193+October!E193+November!E193+December!E193+January!E193</f>
        <v>0</v>
      </c>
      <c r="H193" s="295">
        <f>F193-G193</f>
        <v>0</v>
      </c>
    </row>
    <row r="194" spans="1:8" ht="20.100000000000001" customHeight="1" thickBot="1">
      <c r="A194" s="138"/>
      <c r="B194" s="155"/>
      <c r="C194" s="140"/>
      <c r="D194" s="103" t="s">
        <v>6</v>
      </c>
      <c r="E194" s="84"/>
      <c r="F194" s="328">
        <f>October!F194</f>
        <v>0</v>
      </c>
      <c r="G194" s="136">
        <f>E194+October!E194+November!E194+December!E194+January!E194</f>
        <v>0</v>
      </c>
      <c r="H194" s="274">
        <f>F194-G194</f>
        <v>0</v>
      </c>
    </row>
    <row r="195" spans="1:8" ht="20.100000000000001" customHeight="1" thickTop="1">
      <c r="A195" s="134"/>
      <c r="B195" s="135"/>
      <c r="C195" s="135"/>
      <c r="D195" s="97" t="s">
        <v>4</v>
      </c>
      <c r="E195" s="82"/>
      <c r="F195" s="328">
        <f>October!F195</f>
        <v>0</v>
      </c>
      <c r="G195" s="136">
        <f>E195+October!E195+November!E195+December!E195+January!E195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E196+October!E196+November!E196+December!E196+January!E196</f>
        <v>0</v>
      </c>
      <c r="H196" s="275">
        <f t="shared" si="24"/>
        <v>0</v>
      </c>
    </row>
    <row r="197" spans="1:8" ht="20.100000000000001" customHeight="1" thickTop="1">
      <c r="A197" s="134"/>
      <c r="B197" s="135"/>
      <c r="C197" s="135"/>
      <c r="D197" s="97" t="s">
        <v>4</v>
      </c>
      <c r="E197" s="82"/>
      <c r="F197" s="328">
        <f>October!F197</f>
        <v>0</v>
      </c>
      <c r="G197" s="136">
        <f>E197+October!E197+November!E197+December!E197+January!E197</f>
        <v>0</v>
      </c>
      <c r="H197" s="275">
        <f t="shared" si="24"/>
        <v>0</v>
      </c>
    </row>
    <row r="198" spans="1:8" ht="20.100000000000001" customHeight="1" thickBot="1">
      <c r="A198" s="138"/>
      <c r="B198" s="155"/>
      <c r="C198" s="140"/>
      <c r="D198" s="103" t="s">
        <v>6</v>
      </c>
      <c r="E198" s="84"/>
      <c r="F198" s="328">
        <f>October!F198</f>
        <v>0</v>
      </c>
      <c r="G198" s="136">
        <f>E198+October!E198+November!E198+December!E198+January!E198</f>
        <v>0</v>
      </c>
      <c r="H198" s="275">
        <f>F198-G198</f>
        <v>0</v>
      </c>
    </row>
    <row r="199" spans="1:8" ht="20.100000000000001" customHeight="1" thickTop="1">
      <c r="A199" s="134"/>
      <c r="B199" s="135"/>
      <c r="C199" s="135"/>
      <c r="D199" s="97" t="s">
        <v>4</v>
      </c>
      <c r="E199" s="82"/>
      <c r="F199" s="328">
        <f>October!F199</f>
        <v>0</v>
      </c>
      <c r="G199" s="136">
        <f>E199+October!E199+November!E199+December!E199+January!E199</f>
        <v>0</v>
      </c>
      <c r="H199" s="275">
        <f>F199-G199</f>
        <v>0</v>
      </c>
    </row>
    <row r="200" spans="1:8" ht="20.100000000000001" customHeight="1" thickBot="1">
      <c r="A200" s="138"/>
      <c r="B200" s="155"/>
      <c r="C200" s="140"/>
      <c r="D200" s="103" t="s">
        <v>6</v>
      </c>
      <c r="E200" s="84"/>
      <c r="F200" s="328">
        <f>October!F200</f>
        <v>0</v>
      </c>
      <c r="G200" s="136">
        <f>E200+October!E200+November!E200+December!E200+January!E200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E205+October!E205+November!E205+December!E205+January!E205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E206+October!E206+November!E206+December!E206+January!E206</f>
        <v>0</v>
      </c>
      <c r="H206" s="275">
        <f t="shared" si="26"/>
        <v>0</v>
      </c>
    </row>
    <row r="207" spans="1:8" ht="20.100000000000001" customHeight="1" thickTop="1">
      <c r="A207" s="141"/>
      <c r="B207" s="142"/>
      <c r="C207" s="142"/>
      <c r="D207" s="109" t="s">
        <v>4</v>
      </c>
      <c r="E207" s="82"/>
      <c r="F207" s="328">
        <f>October!F207</f>
        <v>0</v>
      </c>
      <c r="G207" s="136">
        <f>E207+October!E207+November!E207+December!E207+January!E207</f>
        <v>0</v>
      </c>
      <c r="H207" s="275">
        <f t="shared" si="26"/>
        <v>0</v>
      </c>
    </row>
    <row r="208" spans="1:8" ht="20.100000000000001" customHeight="1" thickBot="1">
      <c r="A208" s="138"/>
      <c r="B208" s="155"/>
      <c r="C208" s="140"/>
      <c r="D208" s="103" t="s">
        <v>6</v>
      </c>
      <c r="E208" s="84"/>
      <c r="F208" s="328">
        <f>October!F208</f>
        <v>0</v>
      </c>
      <c r="G208" s="136">
        <f>E208+October!E208+November!E208+December!E208+January!E208</f>
        <v>0</v>
      </c>
      <c r="H208" s="275">
        <f t="shared" si="26"/>
        <v>0</v>
      </c>
    </row>
    <row r="209" spans="1:8" ht="20.100000000000001" customHeight="1" thickTop="1">
      <c r="A209" s="141"/>
      <c r="B209" s="142"/>
      <c r="C209" s="142"/>
      <c r="D209" s="109" t="s">
        <v>4</v>
      </c>
      <c r="E209" s="82"/>
      <c r="F209" s="328">
        <f>October!F209</f>
        <v>0</v>
      </c>
      <c r="G209" s="136">
        <f>E209+October!E209+November!E209+December!E209+January!E209</f>
        <v>0</v>
      </c>
      <c r="H209" s="275">
        <f t="shared" si="26"/>
        <v>0</v>
      </c>
    </row>
    <row r="210" spans="1:8" ht="20.100000000000001" customHeight="1" thickBot="1">
      <c r="A210" s="138"/>
      <c r="B210" s="155"/>
      <c r="C210" s="140"/>
      <c r="D210" s="103" t="s">
        <v>6</v>
      </c>
      <c r="E210" s="84"/>
      <c r="F210" s="328">
        <f>October!F210</f>
        <v>0</v>
      </c>
      <c r="G210" s="136">
        <f>E210+October!E210+November!E210+December!E210+January!E210</f>
        <v>0</v>
      </c>
      <c r="H210" s="275">
        <f t="shared" si="26"/>
        <v>0</v>
      </c>
    </row>
    <row r="211" spans="1:8" ht="20.100000000000001" customHeight="1" thickTop="1">
      <c r="A211" s="141"/>
      <c r="B211" s="142"/>
      <c r="C211" s="142"/>
      <c r="D211" s="109" t="s">
        <v>4</v>
      </c>
      <c r="E211" s="82"/>
      <c r="F211" s="328">
        <f>October!F211</f>
        <v>0</v>
      </c>
      <c r="G211" s="136">
        <f>E211+October!E211+November!E211+December!E211+January!E211</f>
        <v>0</v>
      </c>
      <c r="H211" s="275">
        <f t="shared" si="26"/>
        <v>0</v>
      </c>
    </row>
    <row r="212" spans="1:8" ht="20.100000000000001" customHeight="1" thickBot="1">
      <c r="A212" s="138"/>
      <c r="B212" s="155"/>
      <c r="C212" s="140"/>
      <c r="D212" s="103" t="s">
        <v>6</v>
      </c>
      <c r="E212" s="84"/>
      <c r="F212" s="328">
        <f>October!F212</f>
        <v>0</v>
      </c>
      <c r="G212" s="136">
        <f>E212+October!E212+November!E212+December!E212+January!E212</f>
        <v>0</v>
      </c>
      <c r="H212" s="275">
        <f t="shared" si="26"/>
        <v>0</v>
      </c>
    </row>
    <row r="213" spans="1:8" ht="20.100000000000001" customHeight="1" thickTop="1">
      <c r="A213" s="141"/>
      <c r="B213" s="142"/>
      <c r="C213" s="142"/>
      <c r="D213" s="109" t="s">
        <v>4</v>
      </c>
      <c r="E213" s="82"/>
      <c r="F213" s="328">
        <f>October!F213</f>
        <v>0</v>
      </c>
      <c r="G213" s="136">
        <f>E213+October!E213+November!E213+December!E213+January!E213</f>
        <v>0</v>
      </c>
      <c r="H213" s="275">
        <f t="shared" si="26"/>
        <v>0</v>
      </c>
    </row>
    <row r="214" spans="1:8" ht="20.100000000000001" customHeight="1" thickBot="1">
      <c r="A214" s="138"/>
      <c r="B214" s="155"/>
      <c r="C214" s="140"/>
      <c r="D214" s="103" t="s">
        <v>6</v>
      </c>
      <c r="E214" s="84"/>
      <c r="F214" s="328">
        <f>October!F214</f>
        <v>0</v>
      </c>
      <c r="G214" s="136">
        <f>E214+October!E214+November!E214+December!E214+January!E214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40" sqref="F40"/>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105</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f>
        <v>0</v>
      </c>
      <c r="H84" s="137">
        <f t="shared" si="11"/>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f>
        <v>0</v>
      </c>
      <c r="H85" s="137">
        <f t="shared" si="11"/>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E177+October!E177+November!E177+December!E177+January!E177+February!E177</f>
        <v>0</v>
      </c>
      <c r="H177" s="275">
        <f t="shared" si="22"/>
        <v>0</v>
      </c>
    </row>
    <row r="178" spans="1:8" ht="20.100000000000001" customHeight="1" thickBot="1">
      <c r="A178" s="138"/>
      <c r="B178" s="155"/>
      <c r="C178" s="140"/>
      <c r="D178" s="103" t="s">
        <v>6</v>
      </c>
      <c r="E178" s="84"/>
      <c r="F178" s="328">
        <f>October!F178</f>
        <v>0</v>
      </c>
      <c r="G178" s="136">
        <f>E178+October!E178+November!E178+December!E178+January!E178+February!E178</f>
        <v>0</v>
      </c>
      <c r="H178" s="275">
        <f t="shared" si="22"/>
        <v>0</v>
      </c>
    </row>
    <row r="179" spans="1:8" ht="20.100000000000001" customHeight="1" thickTop="1">
      <c r="A179" s="141"/>
      <c r="B179" s="142"/>
      <c r="C179" s="142"/>
      <c r="D179" s="109" t="s">
        <v>4</v>
      </c>
      <c r="E179" s="82"/>
      <c r="F179" s="328">
        <f>October!F179</f>
        <v>0</v>
      </c>
      <c r="G179" s="136">
        <f>E179+October!E179+November!E179+December!E179+January!E179+February!E179</f>
        <v>0</v>
      </c>
      <c r="H179" s="275">
        <f t="shared" si="22"/>
        <v>0</v>
      </c>
    </row>
    <row r="180" spans="1:8" ht="20.100000000000001" customHeight="1" thickBot="1">
      <c r="A180" s="138"/>
      <c r="B180" s="155"/>
      <c r="C180" s="140"/>
      <c r="D180" s="103" t="s">
        <v>6</v>
      </c>
      <c r="E180" s="84"/>
      <c r="F180" s="328">
        <f>October!F180</f>
        <v>0</v>
      </c>
      <c r="G180" s="136">
        <f>E180+October!E180+November!E180+December!E180+January!E180+February!E180</f>
        <v>0</v>
      </c>
      <c r="H180" s="275">
        <f t="shared" si="22"/>
        <v>0</v>
      </c>
    </row>
    <row r="181" spans="1:8" ht="20.100000000000001" customHeight="1" thickTop="1">
      <c r="A181" s="141"/>
      <c r="B181" s="142"/>
      <c r="C181" s="142"/>
      <c r="D181" s="109" t="s">
        <v>4</v>
      </c>
      <c r="E181" s="82"/>
      <c r="F181" s="328">
        <f>October!F181</f>
        <v>0</v>
      </c>
      <c r="G181" s="136">
        <f>E181+October!E181+November!E181+December!E181+January!E181+February!E181</f>
        <v>0</v>
      </c>
      <c r="H181" s="275">
        <f t="shared" si="22"/>
        <v>0</v>
      </c>
    </row>
    <row r="182" spans="1:8" ht="20.100000000000001" customHeight="1" thickBot="1">
      <c r="A182" s="138"/>
      <c r="B182" s="155"/>
      <c r="C182" s="140"/>
      <c r="D182" s="103" t="s">
        <v>6</v>
      </c>
      <c r="E182" s="84"/>
      <c r="F182" s="328">
        <f>October!F182</f>
        <v>0</v>
      </c>
      <c r="G182" s="136">
        <f>E182+October!E182+November!E182+December!E182+January!E182+February!E182</f>
        <v>0</v>
      </c>
      <c r="H182" s="275">
        <f t="shared" si="22"/>
        <v>0</v>
      </c>
    </row>
    <row r="183" spans="1:8" ht="20.100000000000001" customHeight="1" thickTop="1">
      <c r="A183" s="141"/>
      <c r="B183" s="142"/>
      <c r="C183" s="142"/>
      <c r="D183" s="109" t="s">
        <v>4</v>
      </c>
      <c r="E183" s="82"/>
      <c r="F183" s="328">
        <f>October!F183</f>
        <v>0</v>
      </c>
      <c r="G183" s="136">
        <f>E183+October!E183+November!E183+December!E183+January!E183+February!E183</f>
        <v>0</v>
      </c>
      <c r="H183" s="275">
        <f t="shared" si="22"/>
        <v>0</v>
      </c>
    </row>
    <row r="184" spans="1:8" ht="20.100000000000001" customHeight="1" thickBot="1">
      <c r="A184" s="138"/>
      <c r="B184" s="155"/>
      <c r="C184" s="140"/>
      <c r="D184" s="103" t="s">
        <v>6</v>
      </c>
      <c r="E184" s="84"/>
      <c r="F184" s="328">
        <f>October!F184</f>
        <v>0</v>
      </c>
      <c r="G184" s="136">
        <f>E184+October!E184+November!E184+December!E184+January!E184+February!E184</f>
        <v>0</v>
      </c>
      <c r="H184" s="275">
        <f t="shared" si="22"/>
        <v>0</v>
      </c>
    </row>
    <row r="185" spans="1:8" ht="20.100000000000001" customHeight="1" thickTop="1">
      <c r="A185" s="141"/>
      <c r="B185" s="142"/>
      <c r="C185" s="142"/>
      <c r="D185" s="109" t="s">
        <v>4</v>
      </c>
      <c r="E185" s="82"/>
      <c r="F185" s="328">
        <f>October!F185</f>
        <v>0</v>
      </c>
      <c r="G185" s="136">
        <f>E185+October!E185+November!E185+December!E185+January!E185+February!E185</f>
        <v>0</v>
      </c>
      <c r="H185" s="275">
        <f t="shared" si="22"/>
        <v>0</v>
      </c>
    </row>
    <row r="186" spans="1:8" ht="20.100000000000001" customHeight="1" thickBot="1">
      <c r="A186" s="138"/>
      <c r="B186" s="155"/>
      <c r="C186" s="140"/>
      <c r="D186" s="103" t="s">
        <v>6</v>
      </c>
      <c r="E186" s="84"/>
      <c r="F186" s="328">
        <f>October!F186</f>
        <v>0</v>
      </c>
      <c r="G186" s="136">
        <f>E186+October!E186+November!E186+December!E186+January!E186+February!E186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E191+October!E191+November!E191+December!E191+January!E191+February!E191</f>
        <v>0</v>
      </c>
      <c r="H191" s="137">
        <f>F191-G191</f>
        <v>0</v>
      </c>
    </row>
    <row r="192" spans="1:8" ht="20.100000000000001" customHeight="1" thickBot="1">
      <c r="A192" s="138"/>
      <c r="B192" s="155"/>
      <c r="C192" s="140"/>
      <c r="D192" s="103" t="s">
        <v>6</v>
      </c>
      <c r="E192" s="84"/>
      <c r="F192" s="328">
        <f>October!F192</f>
        <v>0</v>
      </c>
      <c r="G192" s="136">
        <f>E192+October!E192+November!E192+December!E192+January!E192+February!E192</f>
        <v>0</v>
      </c>
      <c r="H192" s="275">
        <f>F192-G192</f>
        <v>0</v>
      </c>
    </row>
    <row r="193" spans="1:8" ht="20.100000000000001" customHeight="1" thickTop="1">
      <c r="A193" s="134"/>
      <c r="B193" s="135"/>
      <c r="C193" s="135"/>
      <c r="D193" s="97" t="s">
        <v>4</v>
      </c>
      <c r="E193" s="82"/>
      <c r="F193" s="328">
        <f>October!F193</f>
        <v>0</v>
      </c>
      <c r="G193" s="136">
        <f>E193+October!E193+November!E193+December!E193+January!E193+February!E193</f>
        <v>0</v>
      </c>
      <c r="H193" s="295">
        <f>F193-G193</f>
        <v>0</v>
      </c>
    </row>
    <row r="194" spans="1:8" ht="20.100000000000001" customHeight="1" thickBot="1">
      <c r="A194" s="138"/>
      <c r="B194" s="155"/>
      <c r="C194" s="140"/>
      <c r="D194" s="103" t="s">
        <v>6</v>
      </c>
      <c r="E194" s="84"/>
      <c r="F194" s="328">
        <f>October!F194</f>
        <v>0</v>
      </c>
      <c r="G194" s="136">
        <f>E194+October!E194+November!E194+December!E194+January!E194+February!E194</f>
        <v>0</v>
      </c>
      <c r="H194" s="274">
        <f>F194-G194</f>
        <v>0</v>
      </c>
    </row>
    <row r="195" spans="1:8" ht="20.100000000000001" customHeight="1" thickTop="1">
      <c r="A195" s="134"/>
      <c r="B195" s="135"/>
      <c r="C195" s="135"/>
      <c r="D195" s="97" t="s">
        <v>4</v>
      </c>
      <c r="E195" s="82"/>
      <c r="F195" s="328">
        <f>October!F195</f>
        <v>0</v>
      </c>
      <c r="G195" s="136">
        <f>E195+October!E195+November!E195+December!E195+January!E195+February!E195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E196+October!E196+November!E196+December!E196+January!E196+February!E196</f>
        <v>0</v>
      </c>
      <c r="H196" s="275">
        <f t="shared" si="24"/>
        <v>0</v>
      </c>
    </row>
    <row r="197" spans="1:8" ht="20.100000000000001" customHeight="1" thickTop="1">
      <c r="A197" s="134"/>
      <c r="B197" s="135"/>
      <c r="C197" s="135"/>
      <c r="D197" s="97" t="s">
        <v>4</v>
      </c>
      <c r="E197" s="82"/>
      <c r="F197" s="328">
        <f>October!F197</f>
        <v>0</v>
      </c>
      <c r="G197" s="136">
        <f>E197+October!E197+November!E197+December!E197+January!E197+February!E197</f>
        <v>0</v>
      </c>
      <c r="H197" s="275">
        <f t="shared" si="24"/>
        <v>0</v>
      </c>
    </row>
    <row r="198" spans="1:8" ht="20.100000000000001" customHeight="1" thickBot="1">
      <c r="A198" s="138"/>
      <c r="B198" s="155"/>
      <c r="C198" s="140"/>
      <c r="D198" s="103" t="s">
        <v>6</v>
      </c>
      <c r="E198" s="84"/>
      <c r="F198" s="328">
        <f>October!F198</f>
        <v>0</v>
      </c>
      <c r="G198" s="136">
        <f>E198+October!E198+November!E198+December!E198+January!E198+February!E198</f>
        <v>0</v>
      </c>
      <c r="H198" s="275">
        <f>F198-G198</f>
        <v>0</v>
      </c>
    </row>
    <row r="199" spans="1:8" ht="20.100000000000001" customHeight="1" thickTop="1">
      <c r="A199" s="134"/>
      <c r="B199" s="135"/>
      <c r="C199" s="135"/>
      <c r="D199" s="97" t="s">
        <v>4</v>
      </c>
      <c r="E199" s="82"/>
      <c r="F199" s="328">
        <f>October!F199</f>
        <v>0</v>
      </c>
      <c r="G199" s="136">
        <f>E199+October!E199+November!E199+December!E199+January!E199+February!E199</f>
        <v>0</v>
      </c>
      <c r="H199" s="275">
        <f>F199-G199</f>
        <v>0</v>
      </c>
    </row>
    <row r="200" spans="1:8" ht="20.100000000000001" customHeight="1" thickBot="1">
      <c r="A200" s="138"/>
      <c r="B200" s="155"/>
      <c r="C200" s="140"/>
      <c r="D200" s="103" t="s">
        <v>6</v>
      </c>
      <c r="E200" s="84"/>
      <c r="F200" s="328">
        <f>October!F200</f>
        <v>0</v>
      </c>
      <c r="G200" s="136">
        <f>E200+October!E200+November!E200+December!E200+January!E200+February!E200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E205+October!E205+November!E205+December!E205+January!E205+February!E205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E206+October!E206+November!E206+December!E206+January!E206+February!E206</f>
        <v>0</v>
      </c>
      <c r="H206" s="275">
        <f t="shared" si="26"/>
        <v>0</v>
      </c>
    </row>
    <row r="207" spans="1:8" ht="20.100000000000001" customHeight="1" thickTop="1">
      <c r="A207" s="141"/>
      <c r="B207" s="142"/>
      <c r="C207" s="142"/>
      <c r="D207" s="109" t="s">
        <v>4</v>
      </c>
      <c r="E207" s="82"/>
      <c r="F207" s="328">
        <f>October!F207</f>
        <v>0</v>
      </c>
      <c r="G207" s="136">
        <f>E207+October!E207+November!E207+December!E207+January!E207+February!E207</f>
        <v>0</v>
      </c>
      <c r="H207" s="275">
        <f t="shared" si="26"/>
        <v>0</v>
      </c>
    </row>
    <row r="208" spans="1:8" ht="20.100000000000001" customHeight="1" thickBot="1">
      <c r="A208" s="138"/>
      <c r="B208" s="155"/>
      <c r="C208" s="140"/>
      <c r="D208" s="103" t="s">
        <v>6</v>
      </c>
      <c r="E208" s="84"/>
      <c r="F208" s="328">
        <f>October!F208</f>
        <v>0</v>
      </c>
      <c r="G208" s="136">
        <f>E208+October!E208+November!E208+December!E208+January!E208+February!E208</f>
        <v>0</v>
      </c>
      <c r="H208" s="275">
        <f t="shared" si="26"/>
        <v>0</v>
      </c>
    </row>
    <row r="209" spans="1:8" ht="20.100000000000001" customHeight="1" thickTop="1">
      <c r="A209" s="141"/>
      <c r="B209" s="142"/>
      <c r="C209" s="142"/>
      <c r="D209" s="109" t="s">
        <v>4</v>
      </c>
      <c r="E209" s="82"/>
      <c r="F209" s="328">
        <f>October!F209</f>
        <v>0</v>
      </c>
      <c r="G209" s="136">
        <f>E209+October!E209+November!E209+December!E209+January!E209+February!E209</f>
        <v>0</v>
      </c>
      <c r="H209" s="275">
        <f t="shared" si="26"/>
        <v>0</v>
      </c>
    </row>
    <row r="210" spans="1:8" ht="20.100000000000001" customHeight="1" thickBot="1">
      <c r="A210" s="138"/>
      <c r="B210" s="155"/>
      <c r="C210" s="140"/>
      <c r="D210" s="103" t="s">
        <v>6</v>
      </c>
      <c r="E210" s="84"/>
      <c r="F210" s="328">
        <f>October!F210</f>
        <v>0</v>
      </c>
      <c r="G210" s="136">
        <f>E210+October!E210+November!E210+December!E210+January!E210+February!E210</f>
        <v>0</v>
      </c>
      <c r="H210" s="275">
        <f t="shared" si="26"/>
        <v>0</v>
      </c>
    </row>
    <row r="211" spans="1:8" ht="20.100000000000001" customHeight="1" thickTop="1">
      <c r="A211" s="141"/>
      <c r="B211" s="142"/>
      <c r="C211" s="142"/>
      <c r="D211" s="109" t="s">
        <v>4</v>
      </c>
      <c r="E211" s="82"/>
      <c r="F211" s="328">
        <f>October!F211</f>
        <v>0</v>
      </c>
      <c r="G211" s="136">
        <f>E211+October!E211+November!E211+December!E211+January!E211+February!E211</f>
        <v>0</v>
      </c>
      <c r="H211" s="275">
        <f t="shared" si="26"/>
        <v>0</v>
      </c>
    </row>
    <row r="212" spans="1:8" ht="20.100000000000001" customHeight="1" thickBot="1">
      <c r="A212" s="138"/>
      <c r="B212" s="155"/>
      <c r="C212" s="140"/>
      <c r="D212" s="103" t="s">
        <v>6</v>
      </c>
      <c r="E212" s="84"/>
      <c r="F212" s="328">
        <f>October!F212</f>
        <v>0</v>
      </c>
      <c r="G212" s="136">
        <f>E212+October!E212+November!E212+December!E212+January!E212+February!E212</f>
        <v>0</v>
      </c>
      <c r="H212" s="275">
        <f t="shared" si="26"/>
        <v>0</v>
      </c>
    </row>
    <row r="213" spans="1:8" ht="20.100000000000001" customHeight="1" thickTop="1">
      <c r="A213" s="141"/>
      <c r="B213" s="142"/>
      <c r="C213" s="142"/>
      <c r="D213" s="109" t="s">
        <v>4</v>
      </c>
      <c r="E213" s="82"/>
      <c r="F213" s="328">
        <f>October!F213</f>
        <v>0</v>
      </c>
      <c r="G213" s="136">
        <f>E213+October!E213+November!E213+December!E213+January!E213+February!E213</f>
        <v>0</v>
      </c>
      <c r="H213" s="275">
        <f t="shared" si="26"/>
        <v>0</v>
      </c>
    </row>
    <row r="214" spans="1:8" ht="20.100000000000001" customHeight="1" thickBot="1">
      <c r="A214" s="138"/>
      <c r="B214" s="155"/>
      <c r="C214" s="140"/>
      <c r="D214" s="103" t="s">
        <v>6</v>
      </c>
      <c r="E214" s="84"/>
      <c r="F214" s="328">
        <f>October!F214</f>
        <v>0</v>
      </c>
      <c r="G214" s="136">
        <f>E214+October!E214+November!E214+December!E214+January!E214+February!E214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8.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40" sqref="F40"/>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104</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f>
        <v>0</v>
      </c>
      <c r="H84" s="137">
        <f t="shared" si="11"/>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f>
        <v>0</v>
      </c>
      <c r="H85" s="137">
        <f t="shared" si="11"/>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E177+October!E177+November!E177+December!E177+January!E177+February!E177+March!E177</f>
        <v>0</v>
      </c>
      <c r="H177" s="275">
        <f t="shared" si="22"/>
        <v>0</v>
      </c>
    </row>
    <row r="178" spans="1:8" ht="20.100000000000001" customHeight="1" thickBot="1">
      <c r="A178" s="138"/>
      <c r="B178" s="155"/>
      <c r="C178" s="140"/>
      <c r="D178" s="103" t="s">
        <v>6</v>
      </c>
      <c r="E178" s="84"/>
      <c r="F178" s="328">
        <f>October!F178</f>
        <v>0</v>
      </c>
      <c r="G178" s="136">
        <f>E178+October!E178+November!E178+December!E178+January!E178+February!E178+March!E178</f>
        <v>0</v>
      </c>
      <c r="H178" s="275">
        <f t="shared" si="22"/>
        <v>0</v>
      </c>
    </row>
    <row r="179" spans="1:8" ht="20.100000000000001" customHeight="1" thickTop="1">
      <c r="A179" s="141"/>
      <c r="B179" s="142"/>
      <c r="C179" s="142"/>
      <c r="D179" s="109" t="s">
        <v>4</v>
      </c>
      <c r="E179" s="82"/>
      <c r="F179" s="328">
        <f>October!F179</f>
        <v>0</v>
      </c>
      <c r="G179" s="136">
        <f>E179+October!E179+November!E179+December!E179+January!E179+February!E179+March!E179</f>
        <v>0</v>
      </c>
      <c r="H179" s="275">
        <f t="shared" si="22"/>
        <v>0</v>
      </c>
    </row>
    <row r="180" spans="1:8" ht="20.100000000000001" customHeight="1" thickBot="1">
      <c r="A180" s="138"/>
      <c r="B180" s="155"/>
      <c r="C180" s="140"/>
      <c r="D180" s="103" t="s">
        <v>6</v>
      </c>
      <c r="E180" s="84"/>
      <c r="F180" s="328">
        <f>October!F180</f>
        <v>0</v>
      </c>
      <c r="G180" s="136">
        <f>E180+October!E180+November!E180+December!E180+January!E180+February!E180+March!E180</f>
        <v>0</v>
      </c>
      <c r="H180" s="275">
        <f t="shared" si="22"/>
        <v>0</v>
      </c>
    </row>
    <row r="181" spans="1:8" ht="20.100000000000001" customHeight="1" thickTop="1">
      <c r="A181" s="141"/>
      <c r="B181" s="142"/>
      <c r="C181" s="142"/>
      <c r="D181" s="109" t="s">
        <v>4</v>
      </c>
      <c r="E181" s="82"/>
      <c r="F181" s="328">
        <f>October!F181</f>
        <v>0</v>
      </c>
      <c r="G181" s="136">
        <f>E181+October!E181+November!E181+December!E181+January!E181+February!E181+March!E181</f>
        <v>0</v>
      </c>
      <c r="H181" s="275">
        <f t="shared" si="22"/>
        <v>0</v>
      </c>
    </row>
    <row r="182" spans="1:8" ht="20.100000000000001" customHeight="1" thickBot="1">
      <c r="A182" s="138"/>
      <c r="B182" s="155"/>
      <c r="C182" s="140"/>
      <c r="D182" s="103" t="s">
        <v>6</v>
      </c>
      <c r="E182" s="84"/>
      <c r="F182" s="328">
        <f>October!F182</f>
        <v>0</v>
      </c>
      <c r="G182" s="136">
        <f>E182+October!E182+November!E182+December!E182+January!E182+February!E182+March!E182</f>
        <v>0</v>
      </c>
      <c r="H182" s="275">
        <f t="shared" si="22"/>
        <v>0</v>
      </c>
    </row>
    <row r="183" spans="1:8" ht="20.100000000000001" customHeight="1" thickTop="1">
      <c r="A183" s="141"/>
      <c r="B183" s="142"/>
      <c r="C183" s="142"/>
      <c r="D183" s="109" t="s">
        <v>4</v>
      </c>
      <c r="E183" s="82"/>
      <c r="F183" s="328">
        <f>October!F183</f>
        <v>0</v>
      </c>
      <c r="G183" s="136">
        <f>E183+October!E183+November!E183+December!E183+January!E183+February!E183+March!E183</f>
        <v>0</v>
      </c>
      <c r="H183" s="275">
        <f t="shared" si="22"/>
        <v>0</v>
      </c>
    </row>
    <row r="184" spans="1:8" ht="20.100000000000001" customHeight="1" thickBot="1">
      <c r="A184" s="138"/>
      <c r="B184" s="155"/>
      <c r="C184" s="140"/>
      <c r="D184" s="103" t="s">
        <v>6</v>
      </c>
      <c r="E184" s="84"/>
      <c r="F184" s="328">
        <f>October!F184</f>
        <v>0</v>
      </c>
      <c r="G184" s="136">
        <f>E184+October!E184+November!E184+December!E184+January!E184+February!E184+March!E184</f>
        <v>0</v>
      </c>
      <c r="H184" s="275">
        <f t="shared" si="22"/>
        <v>0</v>
      </c>
    </row>
    <row r="185" spans="1:8" ht="20.100000000000001" customHeight="1" thickTop="1">
      <c r="A185" s="141"/>
      <c r="B185" s="142"/>
      <c r="C185" s="142"/>
      <c r="D185" s="109" t="s">
        <v>4</v>
      </c>
      <c r="E185" s="82"/>
      <c r="F185" s="328">
        <f>October!F185</f>
        <v>0</v>
      </c>
      <c r="G185" s="136">
        <f>E185+October!E185+November!E185+December!E185+January!E185+February!E185+March!E185</f>
        <v>0</v>
      </c>
      <c r="H185" s="275">
        <f t="shared" si="22"/>
        <v>0</v>
      </c>
    </row>
    <row r="186" spans="1:8" ht="20.100000000000001" customHeight="1" thickBot="1">
      <c r="A186" s="138"/>
      <c r="B186" s="155"/>
      <c r="C186" s="140"/>
      <c r="D186" s="103" t="s">
        <v>6</v>
      </c>
      <c r="E186" s="84"/>
      <c r="F186" s="328">
        <f>October!F186</f>
        <v>0</v>
      </c>
      <c r="G186" s="136">
        <f>E186+October!E186+November!E186+December!E186+January!E186+February!E186+March!E186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E191+October!E191+November!E191+December!E191+January!E191+February!E191</f>
        <v>0</v>
      </c>
      <c r="H191" s="137">
        <f>F191-G191</f>
        <v>0</v>
      </c>
    </row>
    <row r="192" spans="1:8" ht="20.100000000000001" customHeight="1" thickBot="1">
      <c r="A192" s="138"/>
      <c r="B192" s="155"/>
      <c r="C192" s="140"/>
      <c r="D192" s="103" t="s">
        <v>6</v>
      </c>
      <c r="E192" s="84"/>
      <c r="F192" s="328">
        <f>October!F192</f>
        <v>0</v>
      </c>
      <c r="G192" s="136">
        <f>E192+October!E192+November!E192+December!E192+January!E192+February!E192</f>
        <v>0</v>
      </c>
      <c r="H192" s="275">
        <f>F192-G192</f>
        <v>0</v>
      </c>
    </row>
    <row r="193" spans="1:8" ht="20.100000000000001" customHeight="1" thickTop="1">
      <c r="A193" s="134"/>
      <c r="B193" s="135"/>
      <c r="C193" s="135"/>
      <c r="D193" s="97" t="s">
        <v>4</v>
      </c>
      <c r="E193" s="82"/>
      <c r="F193" s="328">
        <f>October!F193</f>
        <v>0</v>
      </c>
      <c r="G193" s="136">
        <f>E193+October!E193+November!E193+December!E193+January!E193+February!E193</f>
        <v>0</v>
      </c>
      <c r="H193" s="295">
        <f>F193-G193</f>
        <v>0</v>
      </c>
    </row>
    <row r="194" spans="1:8" ht="20.100000000000001" customHeight="1" thickBot="1">
      <c r="A194" s="138"/>
      <c r="B194" s="155"/>
      <c r="C194" s="140"/>
      <c r="D194" s="103" t="s">
        <v>6</v>
      </c>
      <c r="E194" s="84"/>
      <c r="F194" s="328">
        <f>October!F194</f>
        <v>0</v>
      </c>
      <c r="G194" s="136">
        <f>E194+October!E194+November!E194+December!E194+January!E194+February!E194</f>
        <v>0</v>
      </c>
      <c r="H194" s="274">
        <f>F194-G194</f>
        <v>0</v>
      </c>
    </row>
    <row r="195" spans="1:8" ht="20.100000000000001" customHeight="1" thickTop="1">
      <c r="A195" s="134"/>
      <c r="B195" s="135"/>
      <c r="C195" s="135"/>
      <c r="D195" s="97" t="s">
        <v>4</v>
      </c>
      <c r="E195" s="82"/>
      <c r="F195" s="328">
        <f>October!F195</f>
        <v>0</v>
      </c>
      <c r="G195" s="136">
        <f>E195+October!E195+November!E195+December!E195+January!E195+February!E195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E196+October!E196+November!E196+December!E196+January!E196+February!E196</f>
        <v>0</v>
      </c>
      <c r="H196" s="275">
        <f t="shared" si="24"/>
        <v>0</v>
      </c>
    </row>
    <row r="197" spans="1:8" ht="20.100000000000001" customHeight="1" thickTop="1">
      <c r="A197" s="134"/>
      <c r="B197" s="135"/>
      <c r="C197" s="135"/>
      <c r="D197" s="97" t="s">
        <v>4</v>
      </c>
      <c r="E197" s="82"/>
      <c r="F197" s="328">
        <f>October!F197</f>
        <v>0</v>
      </c>
      <c r="G197" s="136">
        <f>E197+October!E197+November!E197+December!E197+January!E197+February!E197</f>
        <v>0</v>
      </c>
      <c r="H197" s="275">
        <f t="shared" si="24"/>
        <v>0</v>
      </c>
    </row>
    <row r="198" spans="1:8" ht="20.100000000000001" customHeight="1" thickBot="1">
      <c r="A198" s="138"/>
      <c r="B198" s="155"/>
      <c r="C198" s="140"/>
      <c r="D198" s="103" t="s">
        <v>6</v>
      </c>
      <c r="E198" s="84"/>
      <c r="F198" s="328">
        <f>October!F198</f>
        <v>0</v>
      </c>
      <c r="G198" s="136">
        <f>E198+October!E198+November!E198+December!E198+January!E198+February!E198</f>
        <v>0</v>
      </c>
      <c r="H198" s="275">
        <f>F198-G198</f>
        <v>0</v>
      </c>
    </row>
    <row r="199" spans="1:8" ht="20.100000000000001" customHeight="1" thickTop="1">
      <c r="A199" s="134"/>
      <c r="B199" s="135"/>
      <c r="C199" s="135"/>
      <c r="D199" s="97" t="s">
        <v>4</v>
      </c>
      <c r="E199" s="82"/>
      <c r="F199" s="328">
        <f>October!F199</f>
        <v>0</v>
      </c>
      <c r="G199" s="136">
        <f>E199+October!E199+November!E199+December!E199+January!E199+February!E199</f>
        <v>0</v>
      </c>
      <c r="H199" s="275">
        <f>F199-G199</f>
        <v>0</v>
      </c>
    </row>
    <row r="200" spans="1:8" ht="20.100000000000001" customHeight="1" thickBot="1">
      <c r="A200" s="138"/>
      <c r="B200" s="155"/>
      <c r="C200" s="140"/>
      <c r="D200" s="103" t="s">
        <v>6</v>
      </c>
      <c r="E200" s="84"/>
      <c r="F200" s="328">
        <f>October!F200</f>
        <v>0</v>
      </c>
      <c r="G200" s="136">
        <f>E200+October!E200+November!E200+December!E200+January!E200+February!E200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E205+October!E205+November!E205+December!E205+January!E205+February!E205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E206+October!E206+November!E206+December!E206+January!E206+February!E206</f>
        <v>0</v>
      </c>
      <c r="H206" s="275">
        <f t="shared" si="26"/>
        <v>0</v>
      </c>
    </row>
    <row r="207" spans="1:8" ht="20.100000000000001" customHeight="1" thickTop="1">
      <c r="A207" s="141"/>
      <c r="B207" s="142"/>
      <c r="C207" s="142"/>
      <c r="D207" s="109" t="s">
        <v>4</v>
      </c>
      <c r="E207" s="82"/>
      <c r="F207" s="328">
        <f>October!F207</f>
        <v>0</v>
      </c>
      <c r="G207" s="136">
        <f>E207+October!E207+November!E207+December!E207+January!E207+February!E207</f>
        <v>0</v>
      </c>
      <c r="H207" s="275">
        <f t="shared" si="26"/>
        <v>0</v>
      </c>
    </row>
    <row r="208" spans="1:8" ht="20.100000000000001" customHeight="1" thickBot="1">
      <c r="A208" s="138"/>
      <c r="B208" s="155"/>
      <c r="C208" s="140"/>
      <c r="D208" s="103" t="s">
        <v>6</v>
      </c>
      <c r="E208" s="84"/>
      <c r="F208" s="328">
        <f>October!F208</f>
        <v>0</v>
      </c>
      <c r="G208" s="136">
        <f>E208+October!E208+November!E208+December!E208+January!E208+February!E208</f>
        <v>0</v>
      </c>
      <c r="H208" s="275">
        <f t="shared" si="26"/>
        <v>0</v>
      </c>
    </row>
    <row r="209" spans="1:8" ht="20.100000000000001" customHeight="1" thickTop="1">
      <c r="A209" s="141"/>
      <c r="B209" s="142"/>
      <c r="C209" s="142"/>
      <c r="D209" s="109" t="s">
        <v>4</v>
      </c>
      <c r="E209" s="82"/>
      <c r="F209" s="328">
        <f>October!F209</f>
        <v>0</v>
      </c>
      <c r="G209" s="136">
        <f>E209+October!E209+November!E209+December!E209+January!E209+February!E209</f>
        <v>0</v>
      </c>
      <c r="H209" s="275">
        <f t="shared" si="26"/>
        <v>0</v>
      </c>
    </row>
    <row r="210" spans="1:8" ht="20.100000000000001" customHeight="1" thickBot="1">
      <c r="A210" s="138"/>
      <c r="B210" s="155"/>
      <c r="C210" s="140"/>
      <c r="D210" s="103" t="s">
        <v>6</v>
      </c>
      <c r="E210" s="84"/>
      <c r="F210" s="328">
        <f>October!F210</f>
        <v>0</v>
      </c>
      <c r="G210" s="136">
        <f>E210+October!E210+November!E210+December!E210+January!E210+February!E210</f>
        <v>0</v>
      </c>
      <c r="H210" s="275">
        <f t="shared" si="26"/>
        <v>0</v>
      </c>
    </row>
    <row r="211" spans="1:8" ht="20.100000000000001" customHeight="1" thickTop="1">
      <c r="A211" s="141"/>
      <c r="B211" s="142"/>
      <c r="C211" s="142"/>
      <c r="D211" s="109" t="s">
        <v>4</v>
      </c>
      <c r="E211" s="82"/>
      <c r="F211" s="328">
        <f>October!F211</f>
        <v>0</v>
      </c>
      <c r="G211" s="136">
        <f>E211+October!E211+November!E211+December!E211+January!E211+February!E211</f>
        <v>0</v>
      </c>
      <c r="H211" s="275">
        <f t="shared" si="26"/>
        <v>0</v>
      </c>
    </row>
    <row r="212" spans="1:8" ht="20.100000000000001" customHeight="1" thickBot="1">
      <c r="A212" s="138"/>
      <c r="B212" s="155"/>
      <c r="C212" s="140"/>
      <c r="D212" s="103" t="s">
        <v>6</v>
      </c>
      <c r="E212" s="84"/>
      <c r="F212" s="328">
        <f>October!F212</f>
        <v>0</v>
      </c>
      <c r="G212" s="136">
        <f>E212+October!E212+November!E212+December!E212+January!E212+February!E212</f>
        <v>0</v>
      </c>
      <c r="H212" s="275">
        <f t="shared" si="26"/>
        <v>0</v>
      </c>
    </row>
    <row r="213" spans="1:8" ht="20.100000000000001" customHeight="1" thickTop="1">
      <c r="A213" s="141"/>
      <c r="B213" s="142"/>
      <c r="C213" s="142"/>
      <c r="D213" s="109" t="s">
        <v>4</v>
      </c>
      <c r="E213" s="82"/>
      <c r="F213" s="328">
        <f>October!F213</f>
        <v>0</v>
      </c>
      <c r="G213" s="136">
        <f>E213+October!E213+November!E213+December!E213+January!E213+February!E213</f>
        <v>0</v>
      </c>
      <c r="H213" s="275">
        <f t="shared" si="26"/>
        <v>0</v>
      </c>
    </row>
    <row r="214" spans="1:8" ht="20.100000000000001" customHeight="1" thickBot="1">
      <c r="A214" s="138"/>
      <c r="B214" s="155"/>
      <c r="C214" s="140"/>
      <c r="D214" s="103" t="s">
        <v>6</v>
      </c>
      <c r="E214" s="84"/>
      <c r="F214" s="328">
        <f>October!F214</f>
        <v>0</v>
      </c>
      <c r="G214" s="136">
        <f>E214+October!E214+November!E214+December!E214+January!E214+February!E214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xl/worksheets/sheet9.xml><?xml version="1.0" encoding="utf-8"?>
<worksheet xmlns="http://schemas.openxmlformats.org/spreadsheetml/2006/main" xmlns:r="http://schemas.openxmlformats.org/officeDocument/2006/relationships">
  <sheetPr>
    <pageSetUpPr fitToPage="1"/>
  </sheetPr>
  <dimension ref="A1:AA244"/>
  <sheetViews>
    <sheetView showGridLines="0" zoomScale="85" zoomScaleNormal="85" workbookViewId="0">
      <selection activeCell="F27" sqref="F27"/>
    </sheetView>
  </sheetViews>
  <sheetFormatPr defaultColWidth="9.109375" defaultRowHeight="13.2"/>
  <cols>
    <col min="1" max="3" width="14.33203125" style="1" customWidth="1"/>
    <col min="4" max="4" width="14.6640625" style="1" customWidth="1"/>
    <col min="5" max="8" width="14.33203125" style="1" customWidth="1"/>
    <col min="9" max="10" width="9.109375" style="1"/>
    <col min="11" max="11" width="4.33203125" style="1" customWidth="1"/>
    <col min="12" max="16384" width="9.109375" style="1"/>
  </cols>
  <sheetData>
    <row r="1" spans="1:27" ht="20.100000000000001" customHeight="1">
      <c r="A1" s="356"/>
      <c r="B1" s="357"/>
      <c r="C1" s="362" t="s">
        <v>27</v>
      </c>
      <c r="D1" s="363"/>
      <c r="E1" s="363"/>
      <c r="F1" s="363"/>
      <c r="G1" s="363"/>
      <c r="H1" s="364"/>
      <c r="I1" s="4"/>
      <c r="J1" s="4"/>
      <c r="K1" s="4"/>
      <c r="L1" s="4"/>
      <c r="M1" s="365"/>
      <c r="N1" s="365"/>
      <c r="O1" s="365"/>
      <c r="P1" s="365"/>
      <c r="Q1" s="30"/>
      <c r="R1" s="30"/>
      <c r="S1" s="30"/>
      <c r="T1" s="30"/>
      <c r="U1" s="30"/>
      <c r="V1" s="30"/>
      <c r="W1" s="30"/>
      <c r="X1" s="30"/>
      <c r="Y1" s="30"/>
      <c r="Z1" s="30"/>
      <c r="AA1" s="30"/>
    </row>
    <row r="2" spans="1:27" ht="20.100000000000001" customHeight="1">
      <c r="A2" s="358"/>
      <c r="B2" s="359"/>
      <c r="C2" s="366" t="s">
        <v>88</v>
      </c>
      <c r="D2" s="367"/>
      <c r="E2" s="367"/>
      <c r="F2" s="367"/>
      <c r="G2" s="367"/>
      <c r="H2" s="368"/>
      <c r="I2" s="4"/>
      <c r="J2" s="4"/>
      <c r="K2" s="4"/>
      <c r="L2" s="4"/>
      <c r="M2" s="76"/>
      <c r="N2" s="76"/>
      <c r="O2" s="76"/>
      <c r="P2" s="76"/>
      <c r="Q2" s="30"/>
      <c r="R2" s="30"/>
      <c r="S2" s="30"/>
      <c r="T2" s="30"/>
      <c r="U2" s="30"/>
      <c r="V2" s="30"/>
      <c r="W2" s="30"/>
      <c r="X2" s="30"/>
      <c r="Y2" s="30"/>
      <c r="Z2" s="30"/>
      <c r="AA2" s="30"/>
    </row>
    <row r="3" spans="1:27" ht="20.100000000000001" customHeight="1" thickBot="1">
      <c r="A3" s="360"/>
      <c r="B3" s="361"/>
      <c r="C3" s="369" t="s">
        <v>65</v>
      </c>
      <c r="D3" s="370"/>
      <c r="E3" s="370"/>
      <c r="F3" s="370"/>
      <c r="G3" s="370"/>
      <c r="H3" s="371"/>
      <c r="I3" s="4"/>
      <c r="J3" s="4"/>
      <c r="K3" s="4"/>
      <c r="L3" s="4"/>
      <c r="M3" s="76"/>
      <c r="N3" s="76"/>
      <c r="O3" s="76"/>
      <c r="P3" s="76"/>
      <c r="Q3" s="30"/>
      <c r="R3" s="30"/>
      <c r="S3" s="30"/>
      <c r="T3" s="30"/>
      <c r="U3" s="30"/>
      <c r="V3" s="30"/>
      <c r="W3" s="30"/>
      <c r="X3" s="30"/>
      <c r="Y3" s="30"/>
      <c r="Z3" s="30"/>
      <c r="AA3" s="30"/>
    </row>
    <row r="4" spans="1:27" ht="20.100000000000001" customHeight="1" thickTop="1">
      <c r="A4" s="245" t="s">
        <v>12</v>
      </c>
      <c r="B4" s="246"/>
      <c r="C4" s="246"/>
      <c r="D4" s="247"/>
      <c r="E4" s="248" t="s">
        <v>92</v>
      </c>
      <c r="F4" s="246"/>
      <c r="G4" s="246"/>
      <c r="H4" s="249"/>
      <c r="I4" s="4"/>
      <c r="J4" s="4"/>
      <c r="K4" s="4"/>
      <c r="L4" s="4"/>
      <c r="M4" s="76"/>
      <c r="N4" s="76"/>
      <c r="O4" s="76"/>
      <c r="P4" s="76"/>
      <c r="Q4" s="30"/>
      <c r="R4" s="30"/>
      <c r="S4" s="30"/>
      <c r="T4" s="30"/>
      <c r="U4" s="30"/>
      <c r="V4" s="30"/>
      <c r="W4" s="30"/>
      <c r="X4" s="30"/>
      <c r="Y4" s="30"/>
      <c r="Z4" s="30"/>
      <c r="AA4" s="30"/>
    </row>
    <row r="5" spans="1:27" ht="20.100000000000001" customHeight="1">
      <c r="A5" s="350"/>
      <c r="B5" s="351"/>
      <c r="C5" s="351"/>
      <c r="D5" s="352"/>
      <c r="E5" s="353"/>
      <c r="F5" s="354"/>
      <c r="G5" s="354"/>
      <c r="H5" s="355"/>
      <c r="I5" s="4"/>
      <c r="J5" s="4"/>
      <c r="K5" s="4"/>
      <c r="L5" s="4"/>
      <c r="M5" s="76"/>
      <c r="N5" s="76"/>
      <c r="O5" s="76"/>
      <c r="P5" s="76"/>
      <c r="Q5" s="30"/>
      <c r="R5" s="30"/>
      <c r="S5" s="30"/>
      <c r="T5" s="30"/>
      <c r="U5" s="30"/>
      <c r="V5" s="30"/>
      <c r="W5" s="30"/>
      <c r="X5" s="30"/>
      <c r="Y5" s="30"/>
      <c r="Z5" s="30"/>
      <c r="AA5" s="30"/>
    </row>
    <row r="6" spans="1:27" ht="20.100000000000001" customHeight="1">
      <c r="A6" s="372" t="s">
        <v>28</v>
      </c>
      <c r="B6" s="373"/>
      <c r="C6" s="373"/>
      <c r="D6" s="373"/>
      <c r="E6" s="373"/>
      <c r="F6" s="373"/>
      <c r="G6" s="373"/>
      <c r="H6" s="374"/>
      <c r="I6" s="4"/>
      <c r="J6" s="4"/>
      <c r="K6" s="4"/>
      <c r="L6" s="4"/>
      <c r="M6" s="76"/>
      <c r="N6" s="76"/>
      <c r="O6" s="76"/>
      <c r="P6" s="76"/>
      <c r="Q6" s="30"/>
      <c r="R6" s="30"/>
      <c r="S6" s="30"/>
      <c r="T6" s="30"/>
      <c r="U6" s="30"/>
      <c r="V6" s="30"/>
      <c r="W6" s="30"/>
      <c r="X6" s="30"/>
      <c r="Y6" s="30"/>
      <c r="Z6" s="30"/>
      <c r="AA6" s="30"/>
    </row>
    <row r="7" spans="1:27" ht="20.100000000000001" customHeight="1">
      <c r="A7" s="350"/>
      <c r="B7" s="351"/>
      <c r="C7" s="351"/>
      <c r="D7" s="351"/>
      <c r="E7" s="375"/>
      <c r="F7" s="375"/>
      <c r="G7" s="375"/>
      <c r="H7" s="376"/>
      <c r="I7" s="4"/>
      <c r="J7" s="4"/>
      <c r="K7" s="4"/>
      <c r="L7" s="4"/>
      <c r="M7" s="76"/>
      <c r="N7" s="76"/>
      <c r="O7" s="76"/>
      <c r="P7" s="76"/>
      <c r="Q7" s="30"/>
      <c r="R7" s="30"/>
      <c r="S7" s="30"/>
      <c r="T7" s="30"/>
      <c r="U7" s="30"/>
      <c r="V7" s="30"/>
      <c r="W7" s="30"/>
      <c r="X7" s="30"/>
      <c r="Y7" s="30"/>
      <c r="Z7" s="30"/>
      <c r="AA7" s="30"/>
    </row>
    <row r="8" spans="1:27" ht="20.100000000000001" customHeight="1">
      <c r="A8" s="372" t="s">
        <v>20</v>
      </c>
      <c r="B8" s="373"/>
      <c r="C8" s="373"/>
      <c r="D8" s="377"/>
      <c r="E8" s="378" t="s">
        <v>89</v>
      </c>
      <c r="F8" s="373"/>
      <c r="G8" s="373"/>
      <c r="H8" s="374"/>
      <c r="I8" s="4"/>
      <c r="J8" s="4"/>
      <c r="K8" s="4"/>
      <c r="L8" s="4"/>
      <c r="M8" s="76"/>
      <c r="N8" s="76"/>
      <c r="O8" s="76"/>
      <c r="P8" s="76"/>
      <c r="Q8" s="30"/>
      <c r="R8" s="30"/>
      <c r="S8" s="30"/>
      <c r="T8" s="30"/>
      <c r="U8" s="30"/>
      <c r="V8" s="30"/>
      <c r="W8" s="30"/>
      <c r="X8" s="30"/>
      <c r="Y8" s="30"/>
      <c r="Z8" s="30"/>
      <c r="AA8" s="30"/>
    </row>
    <row r="9" spans="1:27" ht="20.100000000000001" customHeight="1">
      <c r="A9" s="379" t="s">
        <v>103</v>
      </c>
      <c r="B9" s="380"/>
      <c r="C9" s="380"/>
      <c r="D9" s="381"/>
      <c r="E9" s="382"/>
      <c r="F9" s="375"/>
      <c r="G9" s="375"/>
      <c r="H9" s="383"/>
      <c r="I9" s="4"/>
      <c r="J9" s="4"/>
      <c r="K9" s="4"/>
      <c r="L9" s="4"/>
      <c r="M9" s="76"/>
      <c r="N9" s="76"/>
      <c r="O9" s="76"/>
      <c r="P9" s="76"/>
      <c r="Q9" s="30"/>
      <c r="R9" s="30"/>
      <c r="S9" s="30"/>
      <c r="T9" s="30"/>
      <c r="U9" s="30"/>
      <c r="V9" s="30"/>
      <c r="W9" s="30"/>
      <c r="X9" s="30"/>
      <c r="Y9" s="30"/>
      <c r="Z9" s="30"/>
      <c r="AA9" s="30"/>
    </row>
    <row r="10" spans="1:27" ht="20.100000000000001" customHeight="1">
      <c r="A10" s="372" t="s">
        <v>22</v>
      </c>
      <c r="B10" s="373"/>
      <c r="C10" s="373"/>
      <c r="D10" s="377"/>
      <c r="E10" s="250" t="s">
        <v>96</v>
      </c>
      <c r="F10" s="251"/>
      <c r="G10" s="250" t="s">
        <v>29</v>
      </c>
      <c r="H10" s="251"/>
      <c r="I10" s="4"/>
      <c r="J10" s="4"/>
      <c r="K10" s="4"/>
      <c r="L10" s="4"/>
      <c r="M10" s="76"/>
      <c r="N10" s="76"/>
      <c r="O10" s="76"/>
      <c r="P10" s="76"/>
      <c r="Q10" s="30"/>
      <c r="R10" s="30"/>
      <c r="S10" s="30"/>
      <c r="T10" s="30"/>
      <c r="U10" s="30"/>
      <c r="V10" s="30"/>
      <c r="W10" s="30"/>
      <c r="X10" s="30"/>
      <c r="Y10" s="30"/>
      <c r="Z10" s="30"/>
      <c r="AA10" s="30"/>
    </row>
    <row r="11" spans="1:27" ht="20.100000000000001" customHeight="1" thickBot="1">
      <c r="A11" s="390"/>
      <c r="B11" s="391"/>
      <c r="C11" s="391"/>
      <c r="D11" s="392"/>
      <c r="E11" s="252" t="s">
        <v>90</v>
      </c>
      <c r="F11" s="253"/>
      <c r="G11" s="252" t="s">
        <v>90</v>
      </c>
      <c r="H11" s="253"/>
      <c r="I11" s="4"/>
      <c r="J11" s="4"/>
      <c r="K11" s="4"/>
      <c r="L11" s="4"/>
      <c r="M11" s="76"/>
      <c r="N11" s="76"/>
      <c r="O11" s="76"/>
      <c r="P11" s="76"/>
      <c r="Q11" s="30"/>
      <c r="R11" s="30"/>
      <c r="S11" s="30"/>
      <c r="T11" s="30"/>
      <c r="U11" s="30"/>
      <c r="V11" s="30"/>
      <c r="W11" s="30"/>
      <c r="X11" s="30"/>
      <c r="Y11" s="30"/>
      <c r="Z11" s="30"/>
      <c r="AA11" s="30"/>
    </row>
    <row r="12" spans="1:27" ht="20.100000000000001" customHeight="1" thickTop="1">
      <c r="A12" s="299"/>
      <c r="B12" s="299"/>
      <c r="C12" s="299"/>
      <c r="D12" s="299"/>
      <c r="E12" s="299"/>
      <c r="F12" s="299"/>
      <c r="G12" s="299"/>
      <c r="H12" s="299"/>
      <c r="I12" s="4"/>
      <c r="J12" s="4"/>
      <c r="K12" s="4"/>
      <c r="L12" s="4"/>
      <c r="M12" s="76"/>
      <c r="N12" s="76"/>
      <c r="O12" s="76"/>
      <c r="P12" s="76"/>
      <c r="Q12" s="30"/>
      <c r="R12" s="30"/>
      <c r="S12" s="30"/>
      <c r="T12" s="30"/>
      <c r="U12" s="30"/>
      <c r="V12" s="30"/>
      <c r="W12" s="30"/>
      <c r="X12" s="30"/>
      <c r="Y12" s="30"/>
      <c r="Z12" s="30"/>
      <c r="AA12" s="30"/>
    </row>
    <row r="13" spans="1:27" ht="20.100000000000001" customHeight="1" thickBot="1">
      <c r="A13" s="240" t="s">
        <v>97</v>
      </c>
      <c r="B13" s="241"/>
      <c r="C13" s="241"/>
      <c r="D13" s="241"/>
      <c r="E13" s="242"/>
      <c r="F13" s="242"/>
      <c r="G13" s="300"/>
      <c r="H13" s="242"/>
      <c r="I13" s="4"/>
      <c r="J13" s="4"/>
      <c r="K13" s="4"/>
      <c r="L13" s="4"/>
      <c r="M13" s="76"/>
      <c r="N13" s="76"/>
      <c r="O13" s="76"/>
      <c r="P13" s="76"/>
      <c r="Q13" s="30"/>
      <c r="R13" s="30"/>
      <c r="S13" s="30"/>
      <c r="T13" s="30"/>
      <c r="U13" s="30"/>
      <c r="V13" s="30"/>
      <c r="W13" s="30"/>
      <c r="X13" s="30"/>
      <c r="Y13" s="30"/>
      <c r="Z13" s="30"/>
      <c r="AA13" s="30"/>
    </row>
    <row r="14" spans="1:27" ht="28.5" customHeight="1" thickTop="1" thickBot="1">
      <c r="A14" s="393" t="s">
        <v>39</v>
      </c>
      <c r="B14" s="394"/>
      <c r="C14" s="394"/>
      <c r="D14" s="395"/>
      <c r="E14" s="243" t="s">
        <v>35</v>
      </c>
      <c r="F14" s="243" t="s">
        <v>37</v>
      </c>
      <c r="G14" s="243" t="s">
        <v>36</v>
      </c>
      <c r="H14" s="244" t="s">
        <v>25</v>
      </c>
      <c r="I14" s="4"/>
      <c r="J14" s="4"/>
      <c r="K14" s="4"/>
      <c r="L14" s="4"/>
      <c r="M14" s="76"/>
      <c r="N14" s="76"/>
      <c r="O14" s="76"/>
      <c r="P14" s="76"/>
      <c r="Q14" s="30"/>
      <c r="R14" s="30"/>
      <c r="S14" s="30"/>
      <c r="T14" s="30"/>
      <c r="U14" s="30"/>
      <c r="V14" s="30"/>
      <c r="W14" s="30"/>
      <c r="X14" s="30"/>
      <c r="Y14" s="30"/>
      <c r="Z14" s="30"/>
      <c r="AA14" s="30"/>
    </row>
    <row r="15" spans="1:27" ht="20.100000000000001" customHeight="1" thickTop="1">
      <c r="A15" s="94" t="s">
        <v>30</v>
      </c>
      <c r="B15" s="95"/>
      <c r="C15" s="96"/>
      <c r="D15" s="97" t="s">
        <v>4</v>
      </c>
      <c r="E15" s="98">
        <f t="shared" ref="E15:G16" si="0">E76</f>
        <v>0</v>
      </c>
      <c r="F15" s="82">
        <f t="shared" si="0"/>
        <v>0</v>
      </c>
      <c r="G15" s="83">
        <f t="shared" si="0"/>
        <v>0</v>
      </c>
      <c r="H15" s="99">
        <f t="shared" ref="H15:H30" si="1">F15-G15</f>
        <v>0</v>
      </c>
      <c r="I15" s="4"/>
      <c r="J15" s="4"/>
      <c r="K15" s="4"/>
      <c r="L15" s="4"/>
      <c r="M15" s="365"/>
      <c r="N15" s="365"/>
      <c r="O15" s="365"/>
      <c r="P15" s="365"/>
      <c r="Q15" s="30"/>
      <c r="R15" s="30"/>
      <c r="S15" s="30"/>
      <c r="T15" s="30"/>
      <c r="U15" s="30"/>
      <c r="V15" s="30"/>
      <c r="W15" s="30"/>
      <c r="X15" s="30"/>
      <c r="Y15" s="30"/>
      <c r="Z15" s="30"/>
      <c r="AA15" s="30"/>
    </row>
    <row r="16" spans="1:27" ht="20.100000000000001" customHeight="1" thickBot="1">
      <c r="A16" s="100"/>
      <c r="B16" s="101"/>
      <c r="C16" s="102"/>
      <c r="D16" s="103" t="s">
        <v>6</v>
      </c>
      <c r="E16" s="288">
        <f t="shared" si="0"/>
        <v>0</v>
      </c>
      <c r="F16" s="317">
        <f t="shared" si="0"/>
        <v>0</v>
      </c>
      <c r="G16" s="104">
        <f t="shared" si="0"/>
        <v>0</v>
      </c>
      <c r="H16" s="105">
        <f t="shared" si="1"/>
        <v>0</v>
      </c>
      <c r="I16" s="4"/>
      <c r="J16" s="4"/>
      <c r="K16" s="4"/>
      <c r="L16" s="4"/>
      <c r="M16" s="76"/>
      <c r="N16" s="76"/>
      <c r="O16" s="76"/>
      <c r="P16" s="76"/>
      <c r="Q16" s="30"/>
      <c r="R16" s="30"/>
      <c r="S16" s="30"/>
      <c r="T16" s="30"/>
      <c r="U16" s="30"/>
      <c r="V16" s="30"/>
      <c r="W16" s="30"/>
      <c r="X16" s="30"/>
      <c r="Y16" s="30"/>
      <c r="Z16" s="30"/>
      <c r="AA16" s="30"/>
    </row>
    <row r="17" spans="1:27" ht="20.100000000000001" customHeight="1" thickTop="1">
      <c r="A17" s="106" t="s">
        <v>31</v>
      </c>
      <c r="B17" s="107"/>
      <c r="C17" s="108"/>
      <c r="D17" s="109" t="s">
        <v>4</v>
      </c>
      <c r="E17" s="98">
        <f t="shared" ref="E17:G18" si="2">E117</f>
        <v>0</v>
      </c>
      <c r="F17" s="318">
        <f t="shared" si="2"/>
        <v>0</v>
      </c>
      <c r="G17" s="83">
        <f t="shared" si="2"/>
        <v>0</v>
      </c>
      <c r="H17" s="287">
        <f t="shared" si="1"/>
        <v>0</v>
      </c>
      <c r="I17" s="4"/>
      <c r="J17" s="4"/>
      <c r="K17" s="4"/>
      <c r="L17" s="4"/>
      <c r="M17" s="396"/>
      <c r="N17" s="396"/>
      <c r="O17" s="396"/>
      <c r="P17" s="396"/>
      <c r="Q17" s="30"/>
      <c r="R17" s="30"/>
      <c r="S17" s="30"/>
      <c r="T17" s="30"/>
      <c r="U17" s="30"/>
      <c r="V17" s="30"/>
      <c r="W17" s="30"/>
      <c r="X17" s="30"/>
      <c r="Y17" s="30"/>
      <c r="Z17" s="30"/>
      <c r="AA17" s="30"/>
    </row>
    <row r="18" spans="1:27" ht="20.100000000000001" customHeight="1" thickBot="1">
      <c r="A18" s="100"/>
      <c r="B18" s="101"/>
      <c r="C18" s="102"/>
      <c r="D18" s="103" t="s">
        <v>6</v>
      </c>
      <c r="E18" s="288">
        <f t="shared" si="2"/>
        <v>0</v>
      </c>
      <c r="F18" s="319">
        <f t="shared" si="2"/>
        <v>0</v>
      </c>
      <c r="G18" s="104">
        <f t="shared" si="2"/>
        <v>0</v>
      </c>
      <c r="H18" s="105">
        <f t="shared" si="1"/>
        <v>0</v>
      </c>
      <c r="I18" s="4"/>
      <c r="J18" s="4"/>
      <c r="K18" s="4"/>
      <c r="L18" s="4"/>
      <c r="M18" s="77"/>
      <c r="N18" s="77"/>
      <c r="O18" s="77"/>
      <c r="P18" s="77"/>
      <c r="Q18" s="30"/>
      <c r="R18" s="30"/>
      <c r="S18" s="30"/>
      <c r="T18" s="30"/>
      <c r="U18" s="30"/>
      <c r="V18" s="30"/>
      <c r="W18" s="30"/>
      <c r="X18" s="30"/>
      <c r="Y18" s="30"/>
      <c r="Z18" s="30"/>
      <c r="AA18" s="30"/>
    </row>
    <row r="19" spans="1:27" ht="20.100000000000001" customHeight="1" thickTop="1">
      <c r="A19" s="106" t="s">
        <v>91</v>
      </c>
      <c r="B19" s="107"/>
      <c r="C19" s="108"/>
      <c r="D19" s="109" t="s">
        <v>4</v>
      </c>
      <c r="E19" s="98">
        <f>E131</f>
        <v>0</v>
      </c>
      <c r="F19" s="320">
        <f>F131</f>
        <v>0</v>
      </c>
      <c r="G19" s="83">
        <f>+G131</f>
        <v>0</v>
      </c>
      <c r="H19" s="287">
        <f t="shared" si="1"/>
        <v>0</v>
      </c>
      <c r="I19" s="2"/>
      <c r="J19" s="2"/>
      <c r="K19" s="2"/>
      <c r="L19" s="2"/>
      <c r="M19" s="2"/>
      <c r="N19" s="2"/>
      <c r="O19" s="2"/>
      <c r="P19" s="2"/>
      <c r="Q19" s="30"/>
      <c r="R19" s="30"/>
      <c r="S19" s="30"/>
      <c r="T19" s="30"/>
      <c r="U19" s="30"/>
      <c r="V19" s="30"/>
      <c r="W19" s="30"/>
      <c r="X19" s="30"/>
      <c r="Y19" s="30"/>
      <c r="Z19" s="30"/>
      <c r="AA19" s="30"/>
    </row>
    <row r="20" spans="1:27" ht="20.100000000000001" customHeight="1" thickBot="1">
      <c r="A20" s="100"/>
      <c r="B20" s="101"/>
      <c r="C20" s="102"/>
      <c r="D20" s="103" t="s">
        <v>6</v>
      </c>
      <c r="E20" s="288">
        <f>E132</f>
        <v>0</v>
      </c>
      <c r="F20" s="321">
        <f>F132</f>
        <v>0</v>
      </c>
      <c r="G20" s="104">
        <f>G132</f>
        <v>0</v>
      </c>
      <c r="H20" s="105">
        <f t="shared" si="1"/>
        <v>0</v>
      </c>
      <c r="I20" s="2"/>
      <c r="J20" s="2"/>
      <c r="K20" s="2"/>
      <c r="L20" s="2"/>
      <c r="M20" s="2"/>
      <c r="N20" s="2"/>
      <c r="O20" s="2"/>
      <c r="P20" s="2"/>
      <c r="Q20" s="30"/>
      <c r="R20" s="30"/>
      <c r="S20" s="30"/>
      <c r="T20" s="30"/>
      <c r="U20" s="30"/>
      <c r="V20" s="30"/>
      <c r="W20" s="30"/>
      <c r="X20" s="30"/>
      <c r="Y20" s="30"/>
      <c r="Z20" s="30"/>
      <c r="AA20" s="30"/>
    </row>
    <row r="21" spans="1:27" ht="20.100000000000001" customHeight="1" thickTop="1">
      <c r="A21" s="106" t="s">
        <v>32</v>
      </c>
      <c r="B21" s="107"/>
      <c r="C21" s="108"/>
      <c r="D21" s="109" t="s">
        <v>4</v>
      </c>
      <c r="E21" s="98">
        <f t="shared" ref="E21:G22" si="3">E145</f>
        <v>0</v>
      </c>
      <c r="F21" s="318">
        <f t="shared" si="3"/>
        <v>0</v>
      </c>
      <c r="G21" s="83">
        <f t="shared" si="3"/>
        <v>0</v>
      </c>
      <c r="H21" s="287">
        <f t="shared" si="1"/>
        <v>0</v>
      </c>
      <c r="I21" s="2"/>
      <c r="J21" s="2"/>
      <c r="K21" s="2"/>
      <c r="L21" s="2"/>
      <c r="M21" s="2"/>
      <c r="N21" s="2"/>
      <c r="O21" s="2"/>
      <c r="P21" s="2"/>
      <c r="Q21" s="30"/>
      <c r="R21" s="30"/>
      <c r="S21" s="30"/>
      <c r="T21" s="30"/>
      <c r="U21" s="30"/>
      <c r="V21" s="30"/>
      <c r="W21" s="30"/>
      <c r="X21" s="30"/>
      <c r="Y21" s="30"/>
      <c r="Z21" s="30"/>
      <c r="AA21" s="30"/>
    </row>
    <row r="22" spans="1:27" ht="20.100000000000001" customHeight="1" thickBot="1">
      <c r="A22" s="100"/>
      <c r="B22" s="101"/>
      <c r="C22" s="102"/>
      <c r="D22" s="103" t="s">
        <v>6</v>
      </c>
      <c r="E22" s="288">
        <f t="shared" si="3"/>
        <v>0</v>
      </c>
      <c r="F22" s="319">
        <f t="shared" si="3"/>
        <v>0</v>
      </c>
      <c r="G22" s="104">
        <f t="shared" si="3"/>
        <v>0</v>
      </c>
      <c r="H22" s="105">
        <f t="shared" si="1"/>
        <v>0</v>
      </c>
      <c r="I22" s="2"/>
      <c r="J22" s="2"/>
      <c r="K22" s="2"/>
      <c r="L22" s="2"/>
      <c r="M22" s="2"/>
      <c r="N22" s="2"/>
      <c r="O22" s="2"/>
      <c r="P22" s="2"/>
      <c r="Q22" s="30"/>
      <c r="R22" s="30"/>
      <c r="S22" s="30"/>
      <c r="T22" s="30"/>
      <c r="U22" s="30"/>
      <c r="V22" s="30"/>
      <c r="W22" s="30"/>
      <c r="X22" s="30"/>
      <c r="Y22" s="30"/>
      <c r="Z22" s="30"/>
      <c r="AA22" s="30"/>
    </row>
    <row r="23" spans="1:27" ht="20.100000000000001" customHeight="1" thickTop="1">
      <c r="A23" s="106" t="s">
        <v>33</v>
      </c>
      <c r="B23" s="107"/>
      <c r="C23" s="108"/>
      <c r="D23" s="109" t="s">
        <v>4</v>
      </c>
      <c r="E23" s="98">
        <f t="shared" ref="E23:G24" si="4">E159</f>
        <v>0</v>
      </c>
      <c r="F23" s="318">
        <f t="shared" si="4"/>
        <v>0</v>
      </c>
      <c r="G23" s="83">
        <f t="shared" si="4"/>
        <v>0</v>
      </c>
      <c r="H23" s="287">
        <f t="shared" si="1"/>
        <v>0</v>
      </c>
      <c r="I23" s="2"/>
      <c r="J23" s="2"/>
      <c r="K23" s="397"/>
      <c r="L23" s="397"/>
      <c r="M23" s="397"/>
      <c r="N23" s="397"/>
      <c r="O23" s="397"/>
      <c r="P23" s="397"/>
      <c r="Q23" s="30"/>
      <c r="R23" s="30"/>
      <c r="S23" s="30"/>
      <c r="T23" s="30"/>
      <c r="U23" s="30"/>
      <c r="V23" s="30"/>
      <c r="W23" s="30"/>
      <c r="X23" s="30"/>
      <c r="Y23" s="30"/>
      <c r="Z23" s="30"/>
      <c r="AA23" s="30"/>
    </row>
    <row r="24" spans="1:27" ht="20.100000000000001" customHeight="1" thickBot="1">
      <c r="A24" s="100"/>
      <c r="B24" s="101"/>
      <c r="C24" s="102"/>
      <c r="D24" s="103" t="s">
        <v>6</v>
      </c>
      <c r="E24" s="288">
        <f t="shared" si="4"/>
        <v>0</v>
      </c>
      <c r="F24" s="319">
        <f t="shared" si="4"/>
        <v>0</v>
      </c>
      <c r="G24" s="104">
        <f t="shared" si="4"/>
        <v>0</v>
      </c>
      <c r="H24" s="105">
        <f t="shared" si="1"/>
        <v>0</v>
      </c>
      <c r="I24" s="2"/>
      <c r="J24" s="2"/>
      <c r="K24" s="79"/>
      <c r="L24" s="79"/>
      <c r="M24" s="79"/>
      <c r="N24" s="79"/>
      <c r="O24" s="79"/>
      <c r="P24" s="79"/>
      <c r="Q24" s="30"/>
      <c r="R24" s="30"/>
      <c r="S24" s="30"/>
      <c r="T24" s="30"/>
      <c r="U24" s="30"/>
      <c r="V24" s="30"/>
      <c r="W24" s="30"/>
      <c r="X24" s="30"/>
      <c r="Y24" s="30"/>
      <c r="Z24" s="30"/>
      <c r="AA24" s="30"/>
    </row>
    <row r="25" spans="1:27" ht="20.100000000000001" customHeight="1" thickTop="1">
      <c r="A25" s="106" t="s">
        <v>34</v>
      </c>
      <c r="B25" s="107"/>
      <c r="C25" s="108"/>
      <c r="D25" s="109" t="s">
        <v>4</v>
      </c>
      <c r="E25" s="98">
        <f t="shared" ref="E25:G26" si="5">E187</f>
        <v>0</v>
      </c>
      <c r="F25" s="318">
        <f t="shared" si="5"/>
        <v>0</v>
      </c>
      <c r="G25" s="83">
        <f t="shared" si="5"/>
        <v>0</v>
      </c>
      <c r="H25" s="287">
        <f t="shared" si="1"/>
        <v>0</v>
      </c>
      <c r="I25" s="2"/>
      <c r="J25" s="2"/>
      <c r="K25" s="2"/>
      <c r="L25" s="2"/>
      <c r="M25" s="2"/>
      <c r="N25" s="2"/>
      <c r="O25" s="2"/>
      <c r="P25" s="2"/>
      <c r="Q25" s="30"/>
      <c r="R25" s="30"/>
      <c r="S25" s="30"/>
      <c r="T25" s="30"/>
      <c r="U25" s="30"/>
      <c r="V25" s="30"/>
      <c r="W25" s="30"/>
      <c r="X25" s="30"/>
      <c r="Y25" s="30"/>
      <c r="Z25" s="30"/>
      <c r="AA25" s="30"/>
    </row>
    <row r="26" spans="1:27" ht="20.100000000000001" customHeight="1" thickBot="1">
      <c r="A26" s="100"/>
      <c r="B26" s="101"/>
      <c r="C26" s="102"/>
      <c r="D26" s="103" t="s">
        <v>6</v>
      </c>
      <c r="E26" s="288">
        <f t="shared" si="5"/>
        <v>0</v>
      </c>
      <c r="F26" s="319">
        <f t="shared" si="5"/>
        <v>0</v>
      </c>
      <c r="G26" s="104">
        <f t="shared" si="5"/>
        <v>0</v>
      </c>
      <c r="H26" s="105">
        <f t="shared" si="1"/>
        <v>0</v>
      </c>
      <c r="I26" s="2"/>
      <c r="J26" s="2"/>
      <c r="K26" s="2"/>
      <c r="L26" s="2"/>
      <c r="M26" s="2"/>
      <c r="N26" s="2"/>
      <c r="O26" s="2"/>
      <c r="P26" s="2"/>
      <c r="Q26" s="30"/>
      <c r="R26" s="30"/>
      <c r="S26" s="30"/>
      <c r="T26" s="30"/>
      <c r="U26" s="30"/>
      <c r="V26" s="30"/>
      <c r="W26" s="30"/>
      <c r="X26" s="30"/>
      <c r="Y26" s="30"/>
      <c r="Z26" s="30"/>
      <c r="AA26" s="30"/>
    </row>
    <row r="27" spans="1:27" ht="20.100000000000001" customHeight="1" thickTop="1">
      <c r="A27" s="106" t="s">
        <v>59</v>
      </c>
      <c r="B27" s="107"/>
      <c r="C27" s="108"/>
      <c r="D27" s="109" t="s">
        <v>4</v>
      </c>
      <c r="E27" s="110">
        <f t="shared" ref="E27:G28" si="6">E201</f>
        <v>0</v>
      </c>
      <c r="F27" s="322">
        <f t="shared" si="6"/>
        <v>0</v>
      </c>
      <c r="G27" s="83">
        <f t="shared" si="6"/>
        <v>0</v>
      </c>
      <c r="H27" s="287">
        <f t="shared" si="1"/>
        <v>0</v>
      </c>
      <c r="I27" s="5"/>
      <c r="J27" s="5"/>
      <c r="K27" s="5"/>
      <c r="L27" s="5"/>
      <c r="M27" s="5"/>
      <c r="N27" s="5"/>
      <c r="O27" s="5"/>
      <c r="P27" s="5"/>
      <c r="Q27" s="30"/>
      <c r="R27" s="30"/>
      <c r="S27" s="30"/>
      <c r="T27" s="30"/>
      <c r="U27" s="30"/>
      <c r="V27" s="30"/>
      <c r="W27" s="30"/>
      <c r="X27" s="30"/>
      <c r="Y27" s="30"/>
      <c r="Z27" s="30"/>
      <c r="AA27" s="30"/>
    </row>
    <row r="28" spans="1:27" ht="20.100000000000001" customHeight="1" thickBot="1">
      <c r="A28" s="111"/>
      <c r="B28" s="299"/>
      <c r="C28" s="112"/>
      <c r="D28" s="97" t="s">
        <v>6</v>
      </c>
      <c r="E28" s="291">
        <f t="shared" si="6"/>
        <v>0</v>
      </c>
      <c r="F28" s="323">
        <f t="shared" si="6"/>
        <v>0</v>
      </c>
      <c r="G28" s="104">
        <f t="shared" si="6"/>
        <v>0</v>
      </c>
      <c r="H28" s="105">
        <f t="shared" si="1"/>
        <v>0</v>
      </c>
      <c r="I28" s="5"/>
      <c r="J28" s="5"/>
      <c r="K28" s="5"/>
      <c r="L28" s="5"/>
      <c r="M28" s="5"/>
      <c r="N28" s="5"/>
      <c r="O28" s="5"/>
      <c r="P28" s="5"/>
      <c r="Q28" s="30"/>
      <c r="R28" s="30"/>
      <c r="S28" s="30"/>
      <c r="T28" s="30"/>
      <c r="U28" s="30"/>
      <c r="V28" s="30"/>
      <c r="W28" s="30"/>
      <c r="X28" s="30"/>
      <c r="Y28" s="30"/>
      <c r="Z28" s="30"/>
      <c r="AA28" s="30"/>
    </row>
    <row r="29" spans="1:27" ht="20.100000000000001" customHeight="1" thickTop="1">
      <c r="A29" s="106" t="s">
        <v>62</v>
      </c>
      <c r="B29" s="107"/>
      <c r="C29" s="108"/>
      <c r="D29" s="109" t="s">
        <v>4</v>
      </c>
      <c r="E29" s="289">
        <f t="shared" ref="E29:G30" si="7">E215</f>
        <v>0</v>
      </c>
      <c r="F29" s="324">
        <f t="shared" si="7"/>
        <v>0</v>
      </c>
      <c r="G29" s="83">
        <f t="shared" si="7"/>
        <v>0</v>
      </c>
      <c r="H29" s="287">
        <f t="shared" si="1"/>
        <v>0</v>
      </c>
      <c r="I29" s="5"/>
      <c r="J29" s="5"/>
      <c r="K29" s="5"/>
      <c r="L29" s="5"/>
      <c r="M29" s="5"/>
      <c r="N29" s="5"/>
      <c r="O29" s="5"/>
      <c r="P29" s="5"/>
      <c r="Q29" s="30"/>
      <c r="R29" s="30"/>
      <c r="S29" s="30"/>
      <c r="T29" s="30"/>
      <c r="U29" s="30"/>
      <c r="V29" s="30"/>
      <c r="W29" s="30"/>
      <c r="X29" s="30"/>
      <c r="Y29" s="30"/>
      <c r="Z29" s="30"/>
      <c r="AA29" s="30"/>
    </row>
    <row r="30" spans="1:27" ht="20.100000000000001" customHeight="1" thickBot="1">
      <c r="A30" s="100"/>
      <c r="B30" s="101"/>
      <c r="C30" s="102"/>
      <c r="D30" s="103" t="s">
        <v>6</v>
      </c>
      <c r="E30" s="288">
        <f t="shared" si="7"/>
        <v>0</v>
      </c>
      <c r="F30" s="321">
        <f t="shared" si="7"/>
        <v>0</v>
      </c>
      <c r="G30" s="104">
        <f t="shared" si="7"/>
        <v>0</v>
      </c>
      <c r="H30" s="105">
        <f t="shared" si="1"/>
        <v>0</v>
      </c>
      <c r="I30" s="5"/>
      <c r="J30" s="5"/>
      <c r="K30" s="5"/>
      <c r="L30" s="5"/>
      <c r="M30" s="5"/>
      <c r="N30" s="5"/>
      <c r="O30" s="5"/>
      <c r="P30" s="5"/>
      <c r="Q30" s="30"/>
      <c r="R30" s="30"/>
      <c r="S30" s="30"/>
      <c r="T30" s="30"/>
      <c r="U30" s="30"/>
      <c r="V30" s="30"/>
      <c r="W30" s="30"/>
      <c r="X30" s="30"/>
      <c r="Y30" s="30"/>
      <c r="Z30" s="30"/>
      <c r="AA30" s="30"/>
    </row>
    <row r="31" spans="1:27" ht="20.100000000000001" customHeight="1" thickTop="1">
      <c r="A31" s="113" t="s">
        <v>26</v>
      </c>
      <c r="B31" s="114"/>
      <c r="C31" s="115"/>
      <c r="D31" s="116" t="s">
        <v>4</v>
      </c>
      <c r="E31" s="117">
        <f t="shared" ref="E31:F32" si="8">E15+E17+E21+E23+E25+E27+E29+E19</f>
        <v>0</v>
      </c>
      <c r="F31" s="325">
        <f t="shared" si="8"/>
        <v>0</v>
      </c>
      <c r="G31" s="117">
        <f>G15+G17+G21+G23+G25+G27+G29+G19</f>
        <v>0</v>
      </c>
      <c r="H31" s="290">
        <f>H15+H17+H21+H23+H25+H27+H29+H19</f>
        <v>0</v>
      </c>
      <c r="I31" s="2"/>
      <c r="J31" s="2"/>
      <c r="K31" s="2"/>
      <c r="L31" s="2"/>
      <c r="M31" s="2"/>
      <c r="N31" s="2"/>
      <c r="O31" s="2"/>
      <c r="P31" s="2"/>
      <c r="Q31" s="30"/>
      <c r="R31" s="30"/>
      <c r="S31" s="30"/>
      <c r="T31" s="30"/>
      <c r="U31" s="30"/>
      <c r="V31" s="30"/>
      <c r="W31" s="30"/>
      <c r="X31" s="30"/>
      <c r="Y31" s="30"/>
      <c r="Z31" s="30"/>
      <c r="AA31" s="30"/>
    </row>
    <row r="32" spans="1:27" ht="20.100000000000001" customHeight="1" thickBot="1">
      <c r="A32" s="94"/>
      <c r="B32" s="95"/>
      <c r="C32" s="95"/>
      <c r="D32" s="97" t="s">
        <v>6</v>
      </c>
      <c r="E32" s="118">
        <f t="shared" si="8"/>
        <v>0</v>
      </c>
      <c r="F32" s="326">
        <f t="shared" si="8"/>
        <v>0</v>
      </c>
      <c r="G32" s="118">
        <f>G16+G18+G22+G24+G26+G28+G30+G20</f>
        <v>0</v>
      </c>
      <c r="H32" s="119">
        <f>H16+H18+H22+H24+H26+H28+H30+H20</f>
        <v>0</v>
      </c>
      <c r="I32" s="78"/>
      <c r="J32" s="78"/>
      <c r="K32" s="78"/>
      <c r="L32" s="78"/>
      <c r="M32" s="78"/>
      <c r="N32" s="78"/>
      <c r="O32" s="78"/>
      <c r="P32" s="78"/>
      <c r="Q32" s="30"/>
      <c r="R32" s="30"/>
      <c r="S32" s="30"/>
      <c r="T32" s="30"/>
      <c r="U32" s="30"/>
      <c r="V32" s="30"/>
      <c r="W32" s="30"/>
      <c r="X32" s="30"/>
      <c r="Y32" s="30"/>
      <c r="Z32" s="30"/>
      <c r="AA32" s="30"/>
    </row>
    <row r="33" spans="1:27" ht="20.100000000000001" customHeight="1" thickBot="1">
      <c r="A33" s="120"/>
      <c r="B33" s="121"/>
      <c r="C33" s="121"/>
      <c r="D33" s="122" t="s">
        <v>63</v>
      </c>
      <c r="E33" s="123">
        <f>E31+E32</f>
        <v>0</v>
      </c>
      <c r="F33" s="327">
        <f>F31+F32</f>
        <v>0</v>
      </c>
      <c r="G33" s="123">
        <f>G31+G32</f>
        <v>0</v>
      </c>
      <c r="H33" s="124">
        <f>+H31+H32</f>
        <v>0</v>
      </c>
      <c r="I33" s="78"/>
      <c r="J33" s="78"/>
      <c r="K33" s="78"/>
      <c r="L33" s="78"/>
      <c r="M33" s="78"/>
      <c r="N33" s="78"/>
      <c r="O33" s="78"/>
      <c r="P33" s="78"/>
      <c r="Q33" s="30"/>
      <c r="R33" s="30"/>
      <c r="S33" s="30"/>
      <c r="T33" s="30"/>
      <c r="U33" s="30"/>
      <c r="V33" s="30"/>
      <c r="W33" s="30"/>
      <c r="X33" s="30"/>
      <c r="Y33" s="30"/>
      <c r="Z33" s="30"/>
      <c r="AA33" s="30"/>
    </row>
    <row r="34" spans="1:27" ht="20.100000000000001" customHeight="1" thickTop="1">
      <c r="A34" s="95"/>
      <c r="B34" s="95"/>
      <c r="C34" s="95"/>
      <c r="D34" s="125"/>
      <c r="E34" s="126"/>
      <c r="F34" s="126"/>
      <c r="G34" s="126"/>
      <c r="H34" s="127"/>
      <c r="I34" s="78"/>
      <c r="J34" s="78"/>
      <c r="K34" s="78"/>
      <c r="L34" s="78"/>
      <c r="M34" s="78"/>
      <c r="N34" s="78"/>
      <c r="O34" s="78"/>
      <c r="P34" s="78"/>
      <c r="Q34" s="30"/>
      <c r="R34" s="30"/>
      <c r="S34" s="30"/>
      <c r="T34" s="30"/>
      <c r="U34" s="30"/>
      <c r="V34" s="30"/>
      <c r="W34" s="30"/>
      <c r="X34" s="30"/>
      <c r="Y34" s="30"/>
      <c r="Z34" s="30"/>
      <c r="AA34" s="30"/>
    </row>
    <row r="35" spans="1:27" ht="20.100000000000001" customHeight="1">
      <c r="A35" s="316" t="s">
        <v>122</v>
      </c>
      <c r="B35" s="302"/>
      <c r="C35" s="302"/>
      <c r="D35" s="302"/>
      <c r="E35" s="302"/>
      <c r="F35" s="302"/>
      <c r="G35" s="302"/>
      <c r="H35" s="303"/>
      <c r="I35" s="78"/>
      <c r="J35" s="78"/>
      <c r="K35" s="78"/>
      <c r="L35" s="78"/>
      <c r="M35" s="78"/>
      <c r="N35" s="78"/>
      <c r="O35" s="78"/>
      <c r="P35" s="78"/>
      <c r="Q35" s="30"/>
      <c r="R35" s="30"/>
      <c r="S35" s="30"/>
      <c r="T35" s="30"/>
      <c r="U35" s="30"/>
      <c r="V35" s="30"/>
      <c r="W35" s="30"/>
      <c r="X35" s="30"/>
      <c r="Y35" s="30"/>
      <c r="Z35" s="30"/>
      <c r="AA35" s="30"/>
    </row>
    <row r="36" spans="1:27" ht="20.100000000000001" customHeight="1">
      <c r="A36" s="330"/>
      <c r="B36" s="331"/>
      <c r="C36" s="331"/>
      <c r="D36" s="331"/>
      <c r="E36" s="331"/>
      <c r="F36" s="331"/>
      <c r="G36" s="331"/>
      <c r="H36" s="331"/>
      <c r="I36" s="78"/>
      <c r="J36" s="78"/>
      <c r="K36" s="78"/>
      <c r="L36" s="78"/>
      <c r="M36" s="78"/>
      <c r="N36" s="78"/>
      <c r="O36" s="78"/>
      <c r="P36" s="78"/>
      <c r="Q36" s="30"/>
      <c r="R36" s="30"/>
      <c r="S36" s="30"/>
      <c r="T36" s="30"/>
      <c r="U36" s="30"/>
      <c r="V36" s="30"/>
      <c r="W36" s="30"/>
      <c r="X36" s="30"/>
      <c r="Y36" s="30"/>
      <c r="Z36" s="30"/>
      <c r="AA36" s="30"/>
    </row>
    <row r="37" spans="1:27" ht="20.100000000000001" customHeight="1">
      <c r="A37" s="332"/>
      <c r="B37" s="333"/>
      <c r="C37" s="333"/>
      <c r="D37" s="333"/>
      <c r="E37" s="387"/>
      <c r="F37" s="387"/>
      <c r="G37" s="387"/>
      <c r="H37" s="334"/>
      <c r="I37" s="2"/>
      <c r="J37" s="2"/>
      <c r="K37" s="2"/>
      <c r="L37" s="2"/>
      <c r="M37" s="2"/>
      <c r="N37" s="2"/>
      <c r="O37" s="2"/>
      <c r="P37" s="2"/>
      <c r="Q37" s="30"/>
      <c r="R37" s="30"/>
      <c r="S37" s="30"/>
      <c r="T37" s="30"/>
      <c r="U37" s="30"/>
      <c r="V37" s="30"/>
      <c r="W37" s="30"/>
      <c r="X37" s="30"/>
      <c r="Y37" s="30"/>
      <c r="Z37" s="30"/>
      <c r="AA37" s="30"/>
    </row>
    <row r="38" spans="1:27" ht="20.100000000000001" customHeight="1" thickBot="1">
      <c r="A38" s="129" t="s">
        <v>38</v>
      </c>
      <c r="B38" s="128"/>
      <c r="C38" s="128"/>
      <c r="D38" s="128"/>
      <c r="E38" s="388"/>
      <c r="F38" s="388"/>
      <c r="G38" s="388"/>
      <c r="H38" s="127"/>
      <c r="I38" s="78"/>
      <c r="J38" s="389"/>
      <c r="K38" s="389"/>
      <c r="L38" s="389"/>
      <c r="M38" s="389"/>
      <c r="N38" s="389"/>
      <c r="O38" s="389"/>
      <c r="P38" s="389"/>
      <c r="Q38" s="30"/>
      <c r="R38" s="30"/>
      <c r="S38" s="30"/>
      <c r="T38" s="30"/>
      <c r="U38" s="30"/>
      <c r="V38" s="30"/>
      <c r="W38" s="30"/>
      <c r="X38" s="30"/>
      <c r="Y38" s="30"/>
      <c r="Z38" s="30"/>
      <c r="AA38" s="30"/>
    </row>
    <row r="39" spans="1:27" ht="20.100000000000001" customHeight="1" thickTop="1" thickBot="1">
      <c r="A39" s="130" t="s">
        <v>40</v>
      </c>
      <c r="B39" s="131"/>
      <c r="C39" s="131"/>
      <c r="D39" s="131"/>
      <c r="E39" s="88" t="s">
        <v>0</v>
      </c>
      <c r="F39" s="88" t="s">
        <v>1</v>
      </c>
      <c r="G39" s="132" t="s">
        <v>2</v>
      </c>
      <c r="H39" s="133" t="s">
        <v>3</v>
      </c>
      <c r="I39" s="5"/>
      <c r="J39" s="5"/>
      <c r="K39" s="5"/>
      <c r="L39" s="79"/>
      <c r="M39" s="79"/>
      <c r="N39" s="14"/>
      <c r="O39" s="14"/>
      <c r="P39" s="14"/>
      <c r="Q39" s="30"/>
      <c r="R39" s="30"/>
      <c r="S39" s="30"/>
      <c r="T39" s="30"/>
      <c r="U39" s="30"/>
      <c r="V39" s="30"/>
      <c r="W39" s="30"/>
      <c r="X39" s="30"/>
      <c r="Y39" s="30"/>
      <c r="Z39" s="30"/>
      <c r="AA39" s="30"/>
    </row>
    <row r="40" spans="1:27" ht="20.100000000000001" customHeight="1" thickTop="1">
      <c r="A40" s="145"/>
      <c r="B40" s="268"/>
      <c r="C40" s="144"/>
      <c r="D40" s="97" t="s">
        <v>4</v>
      </c>
      <c r="E40" s="82"/>
      <c r="F40" s="328">
        <f>October!F40</f>
        <v>0</v>
      </c>
      <c r="G40" s="136">
        <f>E40+October!E40+November!E40+December!E40+January!E40+February!E40+March!E40+April!E40</f>
        <v>0</v>
      </c>
      <c r="H40" s="137">
        <f>(F40-G40)</f>
        <v>0</v>
      </c>
      <c r="I40" s="5"/>
      <c r="J40" s="5"/>
      <c r="K40" s="5"/>
      <c r="L40" s="5"/>
      <c r="M40" s="5"/>
      <c r="N40" s="5"/>
      <c r="O40" s="5"/>
      <c r="P40" s="5"/>
      <c r="Q40" s="30"/>
      <c r="R40" s="30"/>
      <c r="S40" s="30"/>
      <c r="T40" s="30"/>
      <c r="U40" s="30"/>
      <c r="V40" s="30"/>
      <c r="W40" s="30"/>
      <c r="X40" s="30"/>
      <c r="Y40" s="30"/>
      <c r="Z40" s="30"/>
      <c r="AA40" s="30"/>
    </row>
    <row r="41" spans="1:27" ht="20.100000000000001" customHeight="1" thickBot="1">
      <c r="A41" s="145"/>
      <c r="B41" s="139" t="s">
        <v>5</v>
      </c>
      <c r="C41" s="144"/>
      <c r="D41" s="103" t="s">
        <v>6</v>
      </c>
      <c r="E41" s="84"/>
      <c r="F41" s="328">
        <f>October!F41</f>
        <v>0</v>
      </c>
      <c r="G41" s="136">
        <f>E41+October!E41+November!E41+December!E41+January!E41+February!E41+March!E41+April!E41</f>
        <v>0</v>
      </c>
      <c r="H41" s="137">
        <f t="shared" ref="H41:H75" si="9">(F41-G41)</f>
        <v>0</v>
      </c>
      <c r="I41" s="15"/>
      <c r="J41" s="15"/>
      <c r="K41" s="15"/>
      <c r="L41" s="15"/>
      <c r="M41" s="15"/>
      <c r="N41" s="15"/>
      <c r="O41" s="15"/>
      <c r="P41" s="15"/>
      <c r="Q41" s="30"/>
      <c r="R41" s="30"/>
      <c r="S41" s="30"/>
      <c r="T41" s="30"/>
      <c r="U41" s="30"/>
      <c r="V41" s="30"/>
      <c r="W41" s="30"/>
      <c r="X41" s="30"/>
      <c r="Y41" s="30"/>
      <c r="Z41" s="30"/>
      <c r="AA41" s="30"/>
    </row>
    <row r="42" spans="1:27" ht="20.100000000000001" customHeight="1" thickTop="1">
      <c r="A42" s="141"/>
      <c r="B42" s="142"/>
      <c r="C42" s="142"/>
      <c r="D42" s="109" t="s">
        <v>4</v>
      </c>
      <c r="E42" s="82"/>
      <c r="F42" s="328">
        <f>October!F42</f>
        <v>0</v>
      </c>
      <c r="G42" s="136">
        <f>E42+October!E42+November!E42+December!E42+January!E42+February!E42+March!E42+April!E42</f>
        <v>0</v>
      </c>
      <c r="H42" s="137">
        <f t="shared" si="9"/>
        <v>0</v>
      </c>
      <c r="I42" s="78"/>
      <c r="J42" s="78"/>
      <c r="K42" s="78"/>
      <c r="L42" s="78"/>
      <c r="M42" s="78"/>
      <c r="N42" s="78"/>
      <c r="O42" s="78"/>
      <c r="P42" s="78"/>
      <c r="Q42" s="30"/>
      <c r="R42" s="30"/>
      <c r="S42" s="30"/>
      <c r="T42" s="30"/>
      <c r="U42" s="30"/>
      <c r="V42" s="30"/>
      <c r="W42" s="30"/>
      <c r="X42" s="30"/>
      <c r="Y42" s="30"/>
      <c r="Z42" s="30"/>
      <c r="AA42" s="30"/>
    </row>
    <row r="43" spans="1:27" ht="20.100000000000001" customHeight="1" thickBot="1">
      <c r="A43" s="138"/>
      <c r="B43" s="139" t="s">
        <v>5</v>
      </c>
      <c r="C43" s="140"/>
      <c r="D43" s="103" t="s">
        <v>6</v>
      </c>
      <c r="E43" s="84"/>
      <c r="F43" s="328">
        <f>October!F43</f>
        <v>0</v>
      </c>
      <c r="G43" s="136">
        <f>E43+October!E43+November!E43+December!E43+January!E43+February!E43+March!E43+April!E43</f>
        <v>0</v>
      </c>
      <c r="H43" s="137">
        <f t="shared" si="9"/>
        <v>0</v>
      </c>
      <c r="I43" s="78"/>
      <c r="J43" s="78"/>
      <c r="K43" s="78"/>
      <c r="L43" s="78"/>
      <c r="M43" s="78"/>
      <c r="N43" s="78"/>
      <c r="O43" s="78"/>
      <c r="P43" s="78"/>
      <c r="Q43" s="30"/>
      <c r="R43" s="30"/>
      <c r="S43" s="30"/>
      <c r="T43" s="30"/>
      <c r="U43" s="30"/>
      <c r="V43" s="30"/>
      <c r="W43" s="30"/>
      <c r="X43" s="30"/>
      <c r="Y43" s="30"/>
      <c r="Z43" s="30"/>
      <c r="AA43" s="30"/>
    </row>
    <row r="44" spans="1:27" ht="20.100000000000001" customHeight="1" thickTop="1">
      <c r="A44" s="141"/>
      <c r="B44" s="142"/>
      <c r="C44" s="142"/>
      <c r="D44" s="109" t="s">
        <v>4</v>
      </c>
      <c r="E44" s="82"/>
      <c r="F44" s="328">
        <f>October!F44</f>
        <v>0</v>
      </c>
      <c r="G44" s="136">
        <f>E44+October!E44+November!E44+December!E44+January!E44+February!E44+March!E44+April!E44</f>
        <v>0</v>
      </c>
      <c r="H44" s="137">
        <f t="shared" si="9"/>
        <v>0</v>
      </c>
      <c r="I44" s="78"/>
      <c r="J44" s="78"/>
      <c r="K44" s="78"/>
      <c r="L44" s="78"/>
      <c r="M44" s="78"/>
      <c r="N44" s="78"/>
      <c r="O44" s="78"/>
      <c r="P44" s="78"/>
      <c r="Q44" s="30"/>
      <c r="R44" s="30"/>
      <c r="S44" s="30"/>
      <c r="T44" s="30"/>
      <c r="U44" s="30"/>
      <c r="V44" s="30"/>
      <c r="W44" s="30"/>
      <c r="X44" s="30"/>
      <c r="Y44" s="30"/>
      <c r="Z44" s="30"/>
      <c r="AA44" s="30"/>
    </row>
    <row r="45" spans="1:27" ht="20.100000000000001" customHeight="1" thickBot="1">
      <c r="A45" s="138"/>
      <c r="B45" s="139" t="s">
        <v>5</v>
      </c>
      <c r="C45" s="140"/>
      <c r="D45" s="103" t="s">
        <v>6</v>
      </c>
      <c r="E45" s="84"/>
      <c r="F45" s="328">
        <f>October!F45</f>
        <v>0</v>
      </c>
      <c r="G45" s="136">
        <f>E45+October!E45+November!E45+December!E45+January!E45+February!E45+March!E45+April!E45</f>
        <v>0</v>
      </c>
      <c r="H45" s="137">
        <f t="shared" si="9"/>
        <v>0</v>
      </c>
      <c r="I45" s="2"/>
      <c r="J45" s="2"/>
      <c r="K45" s="2"/>
      <c r="L45" s="2"/>
      <c r="M45" s="2"/>
      <c r="N45" s="2"/>
      <c r="O45" s="78"/>
      <c r="P45" s="78"/>
      <c r="Q45" s="30"/>
      <c r="R45" s="30"/>
      <c r="S45" s="30"/>
      <c r="T45" s="30"/>
      <c r="U45" s="30"/>
      <c r="V45" s="30"/>
      <c r="W45" s="30"/>
      <c r="X45" s="30"/>
      <c r="Y45" s="30"/>
      <c r="Z45" s="30"/>
      <c r="AA45" s="30"/>
    </row>
    <row r="46" spans="1:27" ht="20.100000000000001" customHeight="1" thickTop="1">
      <c r="A46" s="145"/>
      <c r="B46" s="268"/>
      <c r="C46" s="144"/>
      <c r="D46" s="109" t="s">
        <v>4</v>
      </c>
      <c r="E46" s="82"/>
      <c r="F46" s="328">
        <f>October!F46</f>
        <v>0</v>
      </c>
      <c r="G46" s="136">
        <f>E46+October!E46+November!E46+December!E46+January!E46+February!E46+March!E46+April!E46</f>
        <v>0</v>
      </c>
      <c r="H46" s="137">
        <f t="shared" si="9"/>
        <v>0</v>
      </c>
      <c r="I46" s="6"/>
      <c r="J46" s="6"/>
      <c r="K46" s="6"/>
      <c r="L46" s="6"/>
      <c r="M46" s="6"/>
      <c r="N46" s="6"/>
      <c r="O46" s="6"/>
      <c r="P46" s="6"/>
      <c r="Q46" s="30"/>
      <c r="R46" s="30"/>
      <c r="S46" s="30"/>
      <c r="T46" s="30"/>
      <c r="U46" s="30"/>
      <c r="V46" s="30"/>
      <c r="W46" s="30"/>
      <c r="X46" s="30"/>
      <c r="Y46" s="30"/>
      <c r="Z46" s="30"/>
      <c r="AA46" s="30"/>
    </row>
    <row r="47" spans="1:27" ht="20.100000000000001" customHeight="1" thickBot="1">
      <c r="A47" s="145"/>
      <c r="B47" s="139" t="s">
        <v>5</v>
      </c>
      <c r="C47" s="144"/>
      <c r="D47" s="103" t="s">
        <v>6</v>
      </c>
      <c r="E47" s="84"/>
      <c r="F47" s="328">
        <f>October!F47</f>
        <v>0</v>
      </c>
      <c r="G47" s="136">
        <f>E47+October!E47+November!E47+December!E47+January!E47+February!E47+March!E47+April!E47</f>
        <v>0</v>
      </c>
      <c r="H47" s="137">
        <f t="shared" si="9"/>
        <v>0</v>
      </c>
      <c r="I47" s="6"/>
      <c r="J47" s="6"/>
      <c r="K47" s="6"/>
      <c r="L47" s="6"/>
      <c r="M47" s="6"/>
      <c r="N47" s="6"/>
      <c r="O47" s="6"/>
      <c r="P47" s="6"/>
      <c r="Q47" s="30"/>
      <c r="R47" s="30"/>
      <c r="S47" s="30"/>
      <c r="T47" s="30"/>
      <c r="U47" s="30"/>
      <c r="V47" s="30"/>
      <c r="W47" s="30"/>
      <c r="X47" s="30"/>
      <c r="Y47" s="30"/>
      <c r="Z47" s="30"/>
      <c r="AA47" s="30"/>
    </row>
    <row r="48" spans="1:27" ht="20.100000000000001" customHeight="1" thickTop="1">
      <c r="A48" s="141"/>
      <c r="B48" s="142"/>
      <c r="C48" s="142"/>
      <c r="D48" s="109" t="s">
        <v>4</v>
      </c>
      <c r="E48" s="82"/>
      <c r="F48" s="328">
        <f>October!F48</f>
        <v>0</v>
      </c>
      <c r="G48" s="136">
        <f>E48+October!E48+November!E48+December!E48+January!E48+February!E48+March!E48+April!E48</f>
        <v>0</v>
      </c>
      <c r="H48" s="137">
        <f t="shared" si="9"/>
        <v>0</v>
      </c>
      <c r="I48" s="16"/>
      <c r="J48" s="16"/>
      <c r="K48" s="16"/>
      <c r="L48" s="16"/>
      <c r="M48" s="16"/>
      <c r="N48" s="16"/>
      <c r="O48" s="16"/>
      <c r="P48" s="16"/>
      <c r="Q48" s="30"/>
      <c r="R48" s="30"/>
      <c r="S48" s="30"/>
      <c r="T48" s="30"/>
      <c r="U48" s="30"/>
      <c r="V48" s="30"/>
      <c r="W48" s="30"/>
      <c r="X48" s="30"/>
      <c r="Y48" s="30"/>
      <c r="Z48" s="30"/>
      <c r="AA48" s="30"/>
    </row>
    <row r="49" spans="1:27" ht="20.100000000000001" customHeight="1" thickBot="1">
      <c r="A49" s="138"/>
      <c r="B49" s="139" t="s">
        <v>5</v>
      </c>
      <c r="C49" s="140"/>
      <c r="D49" s="103" t="s">
        <v>6</v>
      </c>
      <c r="E49" s="84"/>
      <c r="F49" s="328">
        <f>October!F49</f>
        <v>0</v>
      </c>
      <c r="G49" s="136">
        <f>E49+October!E49+November!E49+December!E49+January!E49+February!E49+March!E49+April!E49</f>
        <v>0</v>
      </c>
      <c r="H49" s="137">
        <f t="shared" si="9"/>
        <v>0</v>
      </c>
      <c r="I49" s="17"/>
      <c r="J49" s="17"/>
      <c r="K49" s="17"/>
      <c r="L49" s="17"/>
      <c r="M49" s="17"/>
      <c r="N49" s="17"/>
      <c r="O49" s="17"/>
      <c r="P49" s="17"/>
      <c r="Q49" s="30"/>
      <c r="R49" s="30"/>
      <c r="S49" s="30"/>
      <c r="T49" s="30"/>
      <c r="U49" s="30"/>
      <c r="V49" s="30"/>
      <c r="W49" s="30"/>
      <c r="X49" s="30"/>
      <c r="Y49" s="30"/>
      <c r="Z49" s="30"/>
      <c r="AA49" s="30"/>
    </row>
    <row r="50" spans="1:27" ht="20.100000000000001" customHeight="1" thickTop="1">
      <c r="A50" s="141"/>
      <c r="B50" s="142"/>
      <c r="C50" s="142"/>
      <c r="D50" s="109" t="s">
        <v>4</v>
      </c>
      <c r="E50" s="82"/>
      <c r="F50" s="328">
        <f>October!F50</f>
        <v>0</v>
      </c>
      <c r="G50" s="136">
        <f>E50+October!E50+November!E50+December!E50+January!E50+February!E50+March!E50+April!E50</f>
        <v>0</v>
      </c>
      <c r="H50" s="137">
        <f t="shared" si="9"/>
        <v>0</v>
      </c>
      <c r="I50" s="18"/>
      <c r="J50" s="18"/>
      <c r="K50" s="18"/>
      <c r="L50" s="18"/>
      <c r="M50" s="7"/>
      <c r="N50" s="8"/>
      <c r="O50" s="8"/>
      <c r="P50" s="9"/>
      <c r="Q50" s="30"/>
      <c r="R50" s="30"/>
      <c r="S50" s="30"/>
      <c r="T50" s="30"/>
      <c r="U50" s="30"/>
      <c r="V50" s="30"/>
      <c r="W50" s="30"/>
      <c r="X50" s="30"/>
      <c r="Y50" s="30"/>
      <c r="Z50" s="30"/>
      <c r="AA50" s="30"/>
    </row>
    <row r="51" spans="1:27" ht="20.100000000000001" customHeight="1" thickBot="1">
      <c r="A51" s="138"/>
      <c r="B51" s="139" t="s">
        <v>5</v>
      </c>
      <c r="C51" s="140"/>
      <c r="D51" s="103" t="s">
        <v>6</v>
      </c>
      <c r="E51" s="84"/>
      <c r="F51" s="328">
        <f>October!F51</f>
        <v>0</v>
      </c>
      <c r="G51" s="136">
        <f>E51+October!E51+November!E51+December!E51+January!E51+February!E51+March!E51+April!E51</f>
        <v>0</v>
      </c>
      <c r="H51" s="137">
        <f t="shared" si="9"/>
        <v>0</v>
      </c>
      <c r="I51" s="33"/>
      <c r="J51" s="33"/>
      <c r="K51" s="33"/>
      <c r="L51" s="33"/>
      <c r="M51" s="10"/>
      <c r="N51" s="10"/>
      <c r="O51" s="10"/>
      <c r="P51" s="10"/>
      <c r="Q51" s="30"/>
      <c r="R51" s="30"/>
      <c r="S51" s="30"/>
      <c r="T51" s="30"/>
      <c r="U51" s="30"/>
      <c r="V51" s="30"/>
      <c r="W51" s="30"/>
      <c r="X51" s="30"/>
      <c r="Y51" s="30"/>
      <c r="Z51" s="30"/>
      <c r="AA51" s="30"/>
    </row>
    <row r="52" spans="1:27" ht="20.100000000000001" customHeight="1" thickTop="1">
      <c r="A52" s="141"/>
      <c r="B52" s="142"/>
      <c r="C52" s="142"/>
      <c r="D52" s="109" t="s">
        <v>4</v>
      </c>
      <c r="E52" s="82"/>
      <c r="F52" s="328">
        <f>October!F52</f>
        <v>0</v>
      </c>
      <c r="G52" s="136">
        <f>E52+October!E52+November!E52+December!E52+January!E52+February!E52+March!E52+April!E52</f>
        <v>0</v>
      </c>
      <c r="H52" s="137">
        <f t="shared" si="9"/>
        <v>0</v>
      </c>
      <c r="I52" s="33"/>
      <c r="J52" s="33"/>
      <c r="K52" s="33"/>
      <c r="L52" s="33"/>
      <c r="M52" s="10"/>
      <c r="N52" s="10"/>
      <c r="O52" s="10"/>
      <c r="P52" s="10"/>
      <c r="Q52" s="30"/>
      <c r="R52" s="30"/>
      <c r="S52" s="30"/>
      <c r="T52" s="30"/>
      <c r="U52" s="30"/>
      <c r="V52" s="30"/>
      <c r="W52" s="30"/>
      <c r="X52" s="30"/>
      <c r="Y52" s="30"/>
      <c r="Z52" s="30"/>
      <c r="AA52" s="30"/>
    </row>
    <row r="53" spans="1:27" ht="20.100000000000001" customHeight="1" thickBot="1">
      <c r="A53" s="138"/>
      <c r="B53" s="139" t="s">
        <v>5</v>
      </c>
      <c r="C53" s="140"/>
      <c r="D53" s="103" t="s">
        <v>6</v>
      </c>
      <c r="E53" s="84"/>
      <c r="F53" s="328">
        <f>October!F53</f>
        <v>0</v>
      </c>
      <c r="G53" s="136">
        <f>E53+October!E53+November!E53+December!E53+January!E53+February!E53+March!E53+April!E53</f>
        <v>0</v>
      </c>
      <c r="H53" s="137">
        <f t="shared" si="9"/>
        <v>0</v>
      </c>
      <c r="I53" s="33"/>
      <c r="J53" s="33"/>
      <c r="K53" s="33"/>
      <c r="L53" s="33"/>
      <c r="M53" s="10"/>
      <c r="N53" s="10"/>
      <c r="O53" s="10"/>
      <c r="P53" s="10"/>
      <c r="Q53" s="30"/>
      <c r="R53" s="30"/>
      <c r="S53" s="30"/>
      <c r="T53" s="30"/>
      <c r="U53" s="30"/>
      <c r="V53" s="30"/>
      <c r="W53" s="30"/>
      <c r="X53" s="30"/>
      <c r="Y53" s="30"/>
      <c r="Z53" s="30"/>
      <c r="AA53" s="30"/>
    </row>
    <row r="54" spans="1:27" ht="20.100000000000001" customHeight="1" thickTop="1">
      <c r="A54" s="141"/>
      <c r="B54" s="142"/>
      <c r="C54" s="142"/>
      <c r="D54" s="97" t="s">
        <v>4</v>
      </c>
      <c r="E54" s="82"/>
      <c r="F54" s="328">
        <f>October!F54</f>
        <v>0</v>
      </c>
      <c r="G54" s="136">
        <f>E54+October!E54+November!E54+December!E54+January!E54+February!E54+March!E54+April!E54</f>
        <v>0</v>
      </c>
      <c r="H54" s="137">
        <f t="shared" si="9"/>
        <v>0</v>
      </c>
      <c r="I54" s="33"/>
      <c r="J54" s="33"/>
      <c r="K54" s="33"/>
      <c r="L54" s="33"/>
      <c r="M54" s="10"/>
      <c r="N54" s="10"/>
      <c r="O54" s="10"/>
      <c r="P54" s="10"/>
      <c r="Q54" s="30"/>
      <c r="R54" s="30"/>
      <c r="S54" s="30"/>
      <c r="T54" s="30"/>
      <c r="U54" s="30"/>
      <c r="V54" s="30"/>
      <c r="W54" s="30"/>
      <c r="X54" s="30"/>
      <c r="Y54" s="30"/>
      <c r="Z54" s="30"/>
      <c r="AA54" s="30"/>
    </row>
    <row r="55" spans="1:27" ht="20.100000000000001" customHeight="1" thickBot="1">
      <c r="A55" s="138"/>
      <c r="B55" s="139" t="s">
        <v>5</v>
      </c>
      <c r="C55" s="140"/>
      <c r="D55" s="143" t="s">
        <v>6</v>
      </c>
      <c r="E55" s="84"/>
      <c r="F55" s="328">
        <f>October!F55</f>
        <v>0</v>
      </c>
      <c r="G55" s="136">
        <f>E55+October!E55+November!E55+December!E55+January!E55+February!E55+March!E55+April!E55</f>
        <v>0</v>
      </c>
      <c r="H55" s="137">
        <f>(F55-G55)</f>
        <v>0</v>
      </c>
      <c r="I55" s="33"/>
      <c r="J55" s="33"/>
      <c r="K55" s="33"/>
      <c r="L55" s="33"/>
      <c r="M55" s="10"/>
      <c r="N55" s="10"/>
      <c r="O55" s="10"/>
      <c r="P55" s="10"/>
      <c r="Q55" s="30"/>
      <c r="R55" s="30"/>
      <c r="S55" s="30"/>
      <c r="T55" s="30"/>
      <c r="U55" s="30"/>
      <c r="V55" s="30"/>
      <c r="W55" s="30"/>
      <c r="X55" s="30"/>
      <c r="Y55" s="30"/>
      <c r="Z55" s="30"/>
      <c r="AA55" s="30"/>
    </row>
    <row r="56" spans="1:27" ht="20.100000000000001" customHeight="1" thickTop="1">
      <c r="A56" s="141"/>
      <c r="B56" s="142"/>
      <c r="C56" s="142"/>
      <c r="D56" s="97" t="s">
        <v>4</v>
      </c>
      <c r="E56" s="82"/>
      <c r="F56" s="328">
        <f>October!F56</f>
        <v>0</v>
      </c>
      <c r="G56" s="136">
        <f>E56+October!E56+November!E56+December!E56+January!E56+February!E56+March!E56+April!E56</f>
        <v>0</v>
      </c>
      <c r="H56" s="137">
        <f>(F56-G56)</f>
        <v>0</v>
      </c>
      <c r="I56" s="33"/>
      <c r="J56" s="33"/>
      <c r="K56" s="33"/>
      <c r="L56" s="33"/>
      <c r="M56" s="10"/>
      <c r="N56" s="10"/>
      <c r="O56" s="10"/>
      <c r="P56" s="10"/>
      <c r="Q56" s="30"/>
      <c r="R56" s="30"/>
      <c r="S56" s="30"/>
      <c r="T56" s="30"/>
      <c r="U56" s="30"/>
      <c r="V56" s="30"/>
      <c r="W56" s="30"/>
      <c r="X56" s="30"/>
      <c r="Y56" s="30"/>
      <c r="Z56" s="30"/>
      <c r="AA56" s="30"/>
    </row>
    <row r="57" spans="1:27" ht="20.100000000000001" customHeight="1" thickBot="1">
      <c r="A57" s="138"/>
      <c r="B57" s="139" t="s">
        <v>5</v>
      </c>
      <c r="C57" s="140"/>
      <c r="D57" s="143" t="s">
        <v>6</v>
      </c>
      <c r="E57" s="84"/>
      <c r="F57" s="328">
        <f>October!F57</f>
        <v>0</v>
      </c>
      <c r="G57" s="136">
        <f>E57+October!E57+November!E57+December!E57+January!E57+February!E57+March!E57+April!E57</f>
        <v>0</v>
      </c>
      <c r="H57" s="137">
        <f>(F57-G57)</f>
        <v>0</v>
      </c>
      <c r="I57" s="33"/>
      <c r="J57" s="33"/>
      <c r="K57" s="33"/>
      <c r="L57" s="33"/>
      <c r="M57" s="10"/>
      <c r="N57" s="10"/>
      <c r="O57" s="10"/>
      <c r="P57" s="10"/>
      <c r="Q57" s="30"/>
      <c r="R57" s="30"/>
      <c r="S57" s="30"/>
      <c r="T57" s="30"/>
      <c r="U57" s="30"/>
      <c r="V57" s="30"/>
      <c r="W57" s="30"/>
      <c r="X57" s="30"/>
      <c r="Y57" s="30"/>
      <c r="Z57" s="30"/>
      <c r="AA57" s="30"/>
    </row>
    <row r="58" spans="1:27" ht="20.100000000000001" customHeight="1" thickTop="1">
      <c r="A58" s="141"/>
      <c r="B58" s="142"/>
      <c r="C58" s="142"/>
      <c r="D58" s="109" t="s">
        <v>4</v>
      </c>
      <c r="E58" s="82"/>
      <c r="F58" s="328">
        <f>October!F58</f>
        <v>0</v>
      </c>
      <c r="G58" s="136">
        <f>E58+October!E58+November!E58+December!E58+January!E58+February!E58+March!E58+April!E58</f>
        <v>0</v>
      </c>
      <c r="H58" s="137">
        <f t="shared" si="9"/>
        <v>0</v>
      </c>
      <c r="I58" s="33"/>
      <c r="J58" s="33"/>
      <c r="K58" s="33"/>
      <c r="L58" s="33"/>
      <c r="M58" s="10"/>
      <c r="N58" s="10"/>
      <c r="O58" s="10"/>
      <c r="P58" s="10"/>
      <c r="Q58" s="30"/>
      <c r="R58" s="30"/>
      <c r="S58" s="30"/>
      <c r="T58" s="30"/>
      <c r="U58" s="30"/>
      <c r="V58" s="30"/>
      <c r="W58" s="30"/>
      <c r="X58" s="30"/>
      <c r="Y58" s="30"/>
      <c r="Z58" s="30"/>
      <c r="AA58" s="30"/>
    </row>
    <row r="59" spans="1:27" ht="20.100000000000001" customHeight="1" thickBot="1">
      <c r="A59" s="138"/>
      <c r="B59" s="139" t="s">
        <v>5</v>
      </c>
      <c r="C59" s="140"/>
      <c r="D59" s="97" t="s">
        <v>6</v>
      </c>
      <c r="E59" s="84"/>
      <c r="F59" s="328">
        <f>October!F59</f>
        <v>0</v>
      </c>
      <c r="G59" s="136">
        <f>E59+October!E59+November!E59+December!E59+January!E59+February!E59+March!E59+April!E59</f>
        <v>0</v>
      </c>
      <c r="H59" s="137">
        <f>(F59-G59)</f>
        <v>0</v>
      </c>
      <c r="I59" s="33"/>
      <c r="J59" s="33"/>
      <c r="K59" s="33"/>
      <c r="L59" s="33"/>
      <c r="M59" s="10"/>
      <c r="N59" s="10"/>
      <c r="O59" s="10"/>
      <c r="P59" s="10"/>
      <c r="Q59" s="30"/>
      <c r="R59" s="30"/>
      <c r="S59" s="30"/>
      <c r="T59" s="30"/>
      <c r="U59" s="30"/>
      <c r="V59" s="30"/>
      <c r="W59" s="30"/>
      <c r="X59" s="30"/>
      <c r="Y59" s="30"/>
      <c r="Z59" s="30"/>
      <c r="AA59" s="30"/>
    </row>
    <row r="60" spans="1:27" ht="20.100000000000001" customHeight="1" thickTop="1">
      <c r="A60" s="141"/>
      <c r="B60" s="142"/>
      <c r="C60" s="142"/>
      <c r="D60" s="109" t="s">
        <v>4</v>
      </c>
      <c r="E60" s="82"/>
      <c r="F60" s="328">
        <f>October!F60</f>
        <v>0</v>
      </c>
      <c r="G60" s="136">
        <f>E60+October!E60+November!E60+December!E60+January!E60+February!E60+March!E60+April!E60</f>
        <v>0</v>
      </c>
      <c r="H60" s="137">
        <f t="shared" si="9"/>
        <v>0</v>
      </c>
      <c r="I60" s="19"/>
      <c r="J60" s="19"/>
      <c r="K60" s="19"/>
      <c r="L60" s="19"/>
      <c r="M60" s="19"/>
      <c r="N60" s="19"/>
      <c r="O60" s="10"/>
      <c r="P60" s="79"/>
      <c r="Q60" s="30"/>
      <c r="R60" s="30"/>
      <c r="S60" s="30"/>
      <c r="T60" s="30"/>
      <c r="U60" s="30"/>
      <c r="V60" s="30"/>
      <c r="W60" s="30"/>
      <c r="X60" s="30"/>
      <c r="Y60" s="30"/>
      <c r="Z60" s="30"/>
      <c r="AA60" s="30"/>
    </row>
    <row r="61" spans="1:27" ht="20.100000000000001" customHeight="1" thickBot="1">
      <c r="A61" s="138"/>
      <c r="B61" s="139" t="s">
        <v>5</v>
      </c>
      <c r="C61" s="140"/>
      <c r="D61" s="97" t="s">
        <v>6</v>
      </c>
      <c r="E61" s="84"/>
      <c r="F61" s="328">
        <f>October!F61</f>
        <v>0</v>
      </c>
      <c r="G61" s="136">
        <f>E61+October!E61+November!E61+December!E61+January!E61+February!E61+March!E61+April!E61</f>
        <v>0</v>
      </c>
      <c r="H61" s="137">
        <f t="shared" si="9"/>
        <v>0</v>
      </c>
      <c r="I61" s="19"/>
      <c r="J61" s="19"/>
      <c r="K61" s="19"/>
      <c r="L61" s="19"/>
      <c r="M61" s="19"/>
      <c r="N61" s="19"/>
      <c r="O61" s="10"/>
      <c r="P61" s="79"/>
      <c r="Q61" s="30"/>
      <c r="R61" s="30"/>
      <c r="S61" s="30"/>
      <c r="T61" s="30"/>
      <c r="U61" s="30"/>
      <c r="V61" s="30"/>
      <c r="W61" s="30"/>
      <c r="X61" s="30"/>
      <c r="Y61" s="30"/>
      <c r="Z61" s="30"/>
      <c r="AA61" s="30"/>
    </row>
    <row r="62" spans="1:27" ht="20.100000000000001" customHeight="1" thickTop="1">
      <c r="A62" s="141"/>
      <c r="B62" s="142"/>
      <c r="C62" s="142"/>
      <c r="D62" s="109" t="s">
        <v>4</v>
      </c>
      <c r="E62" s="82"/>
      <c r="F62" s="328">
        <f>October!F62</f>
        <v>0</v>
      </c>
      <c r="G62" s="136">
        <f>E62+October!E62+November!E62+December!E62+January!E62+February!E62+March!E62+April!E62</f>
        <v>0</v>
      </c>
      <c r="H62" s="137">
        <f t="shared" si="9"/>
        <v>0</v>
      </c>
      <c r="I62" s="20"/>
      <c r="J62" s="20"/>
      <c r="K62" s="20"/>
      <c r="L62" s="20"/>
      <c r="M62" s="20"/>
      <c r="N62" s="20"/>
      <c r="O62" s="20"/>
      <c r="P62" s="20"/>
      <c r="Q62" s="30"/>
      <c r="R62" s="30"/>
      <c r="S62" s="30"/>
      <c r="T62" s="30"/>
      <c r="U62" s="30"/>
      <c r="V62" s="30"/>
      <c r="W62" s="30"/>
      <c r="X62" s="30"/>
      <c r="Y62" s="30"/>
      <c r="Z62" s="30"/>
      <c r="AA62" s="30"/>
    </row>
    <row r="63" spans="1:27" ht="20.100000000000001" customHeight="1" thickBot="1">
      <c r="A63" s="138"/>
      <c r="B63" s="139" t="s">
        <v>5</v>
      </c>
      <c r="C63" s="140"/>
      <c r="D63" s="97" t="s">
        <v>6</v>
      </c>
      <c r="E63" s="84"/>
      <c r="F63" s="328">
        <f>October!F63</f>
        <v>0</v>
      </c>
      <c r="G63" s="136">
        <f>E63+October!E63+November!E63+December!E63+January!E63+February!E63+March!E63+April!E63</f>
        <v>0</v>
      </c>
      <c r="H63" s="137">
        <f t="shared" si="9"/>
        <v>0</v>
      </c>
      <c r="I63" s="21"/>
      <c r="J63" s="21"/>
      <c r="K63" s="21"/>
      <c r="L63" s="21"/>
      <c r="M63" s="21"/>
      <c r="N63" s="21"/>
      <c r="O63" s="21"/>
      <c r="P63" s="21"/>
      <c r="Q63" s="30"/>
      <c r="R63" s="30"/>
      <c r="S63" s="30"/>
      <c r="T63" s="30"/>
      <c r="U63" s="30"/>
      <c r="V63" s="30"/>
      <c r="W63" s="30"/>
      <c r="X63" s="30"/>
      <c r="Y63" s="30"/>
      <c r="Z63" s="30"/>
      <c r="AA63" s="30"/>
    </row>
    <row r="64" spans="1:27" ht="20.100000000000001" customHeight="1" thickTop="1">
      <c r="A64" s="141"/>
      <c r="B64" s="142"/>
      <c r="C64" s="142"/>
      <c r="D64" s="109" t="s">
        <v>4</v>
      </c>
      <c r="E64" s="82"/>
      <c r="F64" s="328">
        <f>October!F64</f>
        <v>0</v>
      </c>
      <c r="G64" s="136">
        <f>E64+October!E64+November!E64+December!E64+January!E64+February!E64+March!E64+April!E64</f>
        <v>0</v>
      </c>
      <c r="H64" s="137">
        <f t="shared" si="9"/>
        <v>0</v>
      </c>
      <c r="I64" s="22"/>
      <c r="J64" s="22"/>
      <c r="K64" s="22"/>
      <c r="L64" s="22"/>
      <c r="M64" s="22"/>
      <c r="N64" s="22"/>
      <c r="O64" s="22"/>
      <c r="P64" s="22"/>
      <c r="Q64" s="30"/>
      <c r="R64" s="30"/>
      <c r="S64" s="30"/>
      <c r="T64" s="30"/>
      <c r="U64" s="30"/>
      <c r="V64" s="30"/>
      <c r="W64" s="30"/>
      <c r="X64" s="30"/>
      <c r="Y64" s="30"/>
      <c r="Z64" s="30"/>
      <c r="AA64" s="30"/>
    </row>
    <row r="65" spans="1:27" ht="20.100000000000001" customHeight="1" thickBot="1">
      <c r="A65" s="138"/>
      <c r="B65" s="139" t="s">
        <v>5</v>
      </c>
      <c r="C65" s="140"/>
      <c r="D65" s="97" t="s">
        <v>6</v>
      </c>
      <c r="E65" s="84"/>
      <c r="F65" s="328">
        <f>October!F65</f>
        <v>0</v>
      </c>
      <c r="G65" s="136">
        <f>E65+October!E65+November!E65+December!E65+January!E65+February!E65+March!E65+April!E65</f>
        <v>0</v>
      </c>
      <c r="H65" s="137">
        <f t="shared" si="9"/>
        <v>0</v>
      </c>
      <c r="I65" s="22"/>
      <c r="J65" s="22"/>
      <c r="K65" s="22"/>
      <c r="L65" s="22"/>
      <c r="M65" s="22"/>
      <c r="N65" s="22"/>
      <c r="O65" s="22"/>
      <c r="P65" s="22"/>
      <c r="Q65" s="30"/>
      <c r="R65" s="30"/>
      <c r="S65" s="30"/>
      <c r="T65" s="30"/>
      <c r="U65" s="30"/>
      <c r="V65" s="30"/>
      <c r="W65" s="30"/>
      <c r="X65" s="30"/>
      <c r="Y65" s="30"/>
      <c r="Z65" s="30"/>
      <c r="AA65" s="30"/>
    </row>
    <row r="66" spans="1:27" ht="20.100000000000001" customHeight="1" thickTop="1">
      <c r="A66" s="141"/>
      <c r="B66" s="142"/>
      <c r="C66" s="142"/>
      <c r="D66" s="109" t="s">
        <v>4</v>
      </c>
      <c r="E66" s="82"/>
      <c r="F66" s="328">
        <f>October!F66</f>
        <v>0</v>
      </c>
      <c r="G66" s="136">
        <f>E66+October!E66+November!E66+December!E66+January!E66+February!E66+March!E66+April!E66</f>
        <v>0</v>
      </c>
      <c r="H66" s="137">
        <f t="shared" si="9"/>
        <v>0</v>
      </c>
      <c r="I66" s="22"/>
      <c r="J66" s="22"/>
      <c r="K66" s="22"/>
      <c r="L66" s="22"/>
      <c r="M66" s="22"/>
      <c r="N66" s="22"/>
      <c r="O66" s="22"/>
      <c r="P66" s="22"/>
      <c r="Q66" s="30"/>
      <c r="R66" s="30"/>
      <c r="S66" s="30"/>
      <c r="T66" s="30"/>
      <c r="U66" s="30"/>
      <c r="V66" s="30"/>
      <c r="W66" s="30"/>
      <c r="X66" s="30"/>
      <c r="Y66" s="30"/>
      <c r="Z66" s="30"/>
      <c r="AA66" s="30"/>
    </row>
    <row r="67" spans="1:27" ht="20.100000000000001" customHeight="1" thickBot="1">
      <c r="A67" s="138"/>
      <c r="B67" s="139" t="s">
        <v>5</v>
      </c>
      <c r="C67" s="140"/>
      <c r="D67" s="97" t="s">
        <v>6</v>
      </c>
      <c r="E67" s="84"/>
      <c r="F67" s="328">
        <f>October!F67</f>
        <v>0</v>
      </c>
      <c r="G67" s="136">
        <f>E67+October!E67+November!E67+December!E67+January!E67+February!E67+March!E67+April!E67</f>
        <v>0</v>
      </c>
      <c r="H67" s="137">
        <f t="shared" si="9"/>
        <v>0</v>
      </c>
      <c r="I67" s="23"/>
      <c r="J67" s="23"/>
      <c r="K67" s="23"/>
      <c r="L67" s="23"/>
      <c r="M67" s="23"/>
      <c r="N67" s="23"/>
      <c r="O67" s="23"/>
      <c r="P67" s="23"/>
      <c r="Q67" s="30"/>
      <c r="R67" s="30"/>
      <c r="S67" s="30"/>
      <c r="T67" s="30"/>
      <c r="U67" s="30"/>
      <c r="V67" s="30"/>
      <c r="W67" s="30"/>
      <c r="X67" s="30"/>
      <c r="Y67" s="30"/>
      <c r="Z67" s="30"/>
      <c r="AA67" s="30"/>
    </row>
    <row r="68" spans="1:27" ht="20.100000000000001" customHeight="1" thickTop="1">
      <c r="A68" s="141"/>
      <c r="B68" s="142"/>
      <c r="C68" s="142"/>
      <c r="D68" s="109" t="s">
        <v>4</v>
      </c>
      <c r="E68" s="82"/>
      <c r="F68" s="328">
        <f>October!F68</f>
        <v>0</v>
      </c>
      <c r="G68" s="136">
        <f>E68+October!E68+November!E68+December!E68+January!E68+February!E68+March!E68+April!E68</f>
        <v>0</v>
      </c>
      <c r="H68" s="137">
        <f t="shared" si="9"/>
        <v>0</v>
      </c>
      <c r="I68" s="24"/>
      <c r="J68" s="24"/>
      <c r="K68" s="24"/>
      <c r="L68" s="24"/>
      <c r="M68" s="24"/>
      <c r="N68" s="24"/>
      <c r="O68" s="24"/>
      <c r="P68" s="24"/>
      <c r="Q68" s="30"/>
      <c r="R68" s="30"/>
      <c r="S68" s="30"/>
      <c r="T68" s="30"/>
      <c r="U68" s="30"/>
      <c r="V68" s="30"/>
      <c r="W68" s="30"/>
      <c r="X68" s="30"/>
      <c r="Y68" s="30"/>
      <c r="Z68" s="30"/>
      <c r="AA68" s="30"/>
    </row>
    <row r="69" spans="1:27" ht="20.100000000000001" customHeight="1" thickBot="1">
      <c r="A69" s="138"/>
      <c r="B69" s="139" t="s">
        <v>5</v>
      </c>
      <c r="C69" s="140"/>
      <c r="D69" s="97" t="s">
        <v>6</v>
      </c>
      <c r="E69" s="84"/>
      <c r="F69" s="328">
        <f>October!F69</f>
        <v>0</v>
      </c>
      <c r="G69" s="136">
        <f>E69+October!E69+November!E69+December!E69+January!E69+February!E69+March!E69+April!E69</f>
        <v>0</v>
      </c>
      <c r="H69" s="137">
        <f t="shared" si="9"/>
        <v>0</v>
      </c>
      <c r="I69" s="25"/>
      <c r="J69" s="25"/>
      <c r="K69" s="25"/>
      <c r="L69" s="25"/>
      <c r="M69" s="25"/>
      <c r="N69" s="25"/>
      <c r="O69" s="25"/>
      <c r="P69" s="25"/>
      <c r="Q69" s="30"/>
      <c r="R69" s="30"/>
      <c r="S69" s="30"/>
      <c r="T69" s="30"/>
      <c r="U69" s="30"/>
      <c r="V69" s="30"/>
      <c r="W69" s="30"/>
      <c r="X69" s="30"/>
      <c r="Y69" s="30"/>
      <c r="Z69" s="30"/>
      <c r="AA69" s="30"/>
    </row>
    <row r="70" spans="1:27" ht="20.100000000000001" customHeight="1" thickTop="1">
      <c r="A70" s="141"/>
      <c r="B70" s="142"/>
      <c r="C70" s="142"/>
      <c r="D70" s="109" t="s">
        <v>4</v>
      </c>
      <c r="E70" s="82"/>
      <c r="F70" s="328">
        <f>October!F70</f>
        <v>0</v>
      </c>
      <c r="G70" s="136">
        <f>E70+October!E70+November!E70+December!E70+January!E70+February!E70+March!E70+April!E70</f>
        <v>0</v>
      </c>
      <c r="H70" s="137">
        <f t="shared" si="9"/>
        <v>0</v>
      </c>
      <c r="I70" s="26"/>
      <c r="J70" s="26"/>
      <c r="K70" s="26"/>
      <c r="L70" s="26"/>
      <c r="M70" s="26"/>
      <c r="N70" s="26"/>
      <c r="O70" s="26"/>
      <c r="P70" s="26"/>
      <c r="Q70" s="30"/>
      <c r="R70" s="30"/>
      <c r="S70" s="30"/>
      <c r="T70" s="30"/>
      <c r="U70" s="30"/>
      <c r="V70" s="30"/>
      <c r="W70" s="30"/>
      <c r="X70" s="30"/>
      <c r="Y70" s="30"/>
      <c r="Z70" s="30"/>
      <c r="AA70" s="30"/>
    </row>
    <row r="71" spans="1:27" ht="20.100000000000001" customHeight="1" thickBot="1">
      <c r="A71" s="138"/>
      <c r="B71" s="139" t="s">
        <v>5</v>
      </c>
      <c r="C71" s="140"/>
      <c r="D71" s="97" t="s">
        <v>6</v>
      </c>
      <c r="E71" s="84"/>
      <c r="F71" s="328">
        <f>October!F71</f>
        <v>0</v>
      </c>
      <c r="G71" s="136">
        <f>E71+October!E71+November!E71+December!E71+January!E71+February!E71+March!E71+April!E71</f>
        <v>0</v>
      </c>
      <c r="H71" s="137">
        <f t="shared" si="9"/>
        <v>0</v>
      </c>
      <c r="I71" s="26"/>
      <c r="J71" s="26"/>
      <c r="K71" s="26"/>
      <c r="L71" s="26"/>
      <c r="M71" s="26"/>
      <c r="N71" s="26"/>
      <c r="O71" s="26"/>
      <c r="P71" s="26"/>
      <c r="Q71" s="30"/>
      <c r="R71" s="30"/>
      <c r="S71" s="30"/>
      <c r="T71" s="30"/>
      <c r="U71" s="30"/>
      <c r="V71" s="30"/>
      <c r="W71" s="30"/>
      <c r="X71" s="30"/>
      <c r="Y71" s="30"/>
      <c r="Z71" s="30"/>
      <c r="AA71" s="30"/>
    </row>
    <row r="72" spans="1:27" ht="20.100000000000001" customHeight="1" thickTop="1">
      <c r="A72" s="141"/>
      <c r="B72" s="142"/>
      <c r="C72" s="142"/>
      <c r="D72" s="109" t="s">
        <v>4</v>
      </c>
      <c r="E72" s="82"/>
      <c r="F72" s="328">
        <f>October!F72</f>
        <v>0</v>
      </c>
      <c r="G72" s="136">
        <f>E72+October!E72+November!E72+December!E72+January!E72+February!E72+March!E72+April!E72</f>
        <v>0</v>
      </c>
      <c r="H72" s="137">
        <f t="shared" si="9"/>
        <v>0</v>
      </c>
      <c r="I72" s="7"/>
      <c r="J72" s="7"/>
      <c r="K72" s="7"/>
      <c r="L72" s="7"/>
      <c r="M72" s="7"/>
      <c r="N72" s="7"/>
      <c r="O72" s="7"/>
      <c r="P72" s="8"/>
      <c r="Q72" s="30"/>
      <c r="R72" s="30"/>
      <c r="S72" s="30"/>
      <c r="T72" s="30"/>
      <c r="U72" s="30"/>
      <c r="V72" s="30"/>
      <c r="W72" s="30"/>
      <c r="X72" s="30"/>
      <c r="Y72" s="30"/>
      <c r="Z72" s="30"/>
      <c r="AA72" s="30"/>
    </row>
    <row r="73" spans="1:27" ht="20.100000000000001" customHeight="1" thickBot="1">
      <c r="A73" s="138"/>
      <c r="B73" s="139" t="s">
        <v>5</v>
      </c>
      <c r="C73" s="140"/>
      <c r="D73" s="97" t="s">
        <v>6</v>
      </c>
      <c r="E73" s="84"/>
      <c r="F73" s="328">
        <f>October!F73</f>
        <v>0</v>
      </c>
      <c r="G73" s="136">
        <f>E73+October!E73+November!E73+December!E73+January!E73+February!E73+March!E73+April!E73</f>
        <v>0</v>
      </c>
      <c r="H73" s="137">
        <f t="shared" si="9"/>
        <v>0</v>
      </c>
      <c r="I73" s="34"/>
      <c r="J73" s="34"/>
      <c r="K73" s="34"/>
      <c r="L73" s="34"/>
      <c r="M73" s="34"/>
      <c r="N73" s="34"/>
      <c r="O73" s="34"/>
      <c r="P73" s="35"/>
      <c r="Q73" s="30"/>
      <c r="R73" s="30"/>
      <c r="S73" s="30"/>
      <c r="T73" s="30"/>
      <c r="U73" s="30"/>
      <c r="V73" s="30"/>
      <c r="W73" s="30"/>
      <c r="X73" s="30"/>
      <c r="Y73" s="30"/>
      <c r="Z73" s="30"/>
      <c r="AA73" s="30"/>
    </row>
    <row r="74" spans="1:27" ht="20.100000000000001" customHeight="1" thickTop="1">
      <c r="A74" s="141"/>
      <c r="B74" s="142"/>
      <c r="C74" s="142"/>
      <c r="D74" s="109" t="s">
        <v>4</v>
      </c>
      <c r="E74" s="82"/>
      <c r="F74" s="328">
        <f>October!F74</f>
        <v>0</v>
      </c>
      <c r="G74" s="136">
        <f>E74+October!E74+November!E74+December!E74+January!E74+February!E74+March!E74+April!E74</f>
        <v>0</v>
      </c>
      <c r="H74" s="137">
        <f t="shared" si="9"/>
        <v>0</v>
      </c>
      <c r="I74" s="34"/>
      <c r="J74" s="34"/>
      <c r="K74" s="34"/>
      <c r="L74" s="34"/>
      <c r="M74" s="34"/>
      <c r="N74" s="34"/>
      <c r="O74" s="34"/>
      <c r="P74" s="35"/>
      <c r="Q74" s="30"/>
      <c r="R74" s="30"/>
      <c r="S74" s="30"/>
      <c r="T74" s="30"/>
      <c r="U74" s="30"/>
      <c r="V74" s="30"/>
      <c r="W74" s="30"/>
      <c r="X74" s="30"/>
      <c r="Y74" s="30"/>
      <c r="Z74" s="30"/>
      <c r="AA74" s="30"/>
    </row>
    <row r="75" spans="1:27" ht="20.100000000000001" customHeight="1" thickBot="1">
      <c r="A75" s="138"/>
      <c r="B75" s="139" t="s">
        <v>5</v>
      </c>
      <c r="C75" s="140"/>
      <c r="D75" s="97" t="s">
        <v>6</v>
      </c>
      <c r="E75" s="84"/>
      <c r="F75" s="328">
        <f>October!F75</f>
        <v>0</v>
      </c>
      <c r="G75" s="136">
        <f>E75+October!E75+November!E75+December!E75+January!E75+February!E75+March!E75+April!E75</f>
        <v>0</v>
      </c>
      <c r="H75" s="137">
        <f t="shared" si="9"/>
        <v>0</v>
      </c>
      <c r="I75" s="34"/>
      <c r="J75" s="34"/>
      <c r="K75" s="34"/>
      <c r="L75" s="34"/>
      <c r="M75" s="34"/>
      <c r="N75" s="34"/>
      <c r="O75" s="34"/>
      <c r="P75" s="35"/>
      <c r="Q75" s="30"/>
      <c r="R75" s="30"/>
      <c r="S75" s="30"/>
      <c r="T75" s="30"/>
      <c r="U75" s="30"/>
      <c r="V75" s="30"/>
      <c r="W75" s="30"/>
      <c r="X75" s="30"/>
      <c r="Y75" s="30"/>
      <c r="Z75" s="30"/>
      <c r="AA75" s="30"/>
    </row>
    <row r="76" spans="1:27" ht="20.100000000000001" customHeight="1" thickTop="1" thickBot="1">
      <c r="A76" s="146"/>
      <c r="B76" s="147"/>
      <c r="C76" s="148"/>
      <c r="D76" s="149" t="s">
        <v>54</v>
      </c>
      <c r="E76" s="85">
        <f>E50+E52+E54+E56+E58+E60+E62+E64+E66+E68+E48+E46+E44+E42+E40+E70+E72+E74</f>
        <v>0</v>
      </c>
      <c r="F76" s="85">
        <f t="shared" ref="F76:G77" si="10">F50+F52+F54+F56+F58+F60+F62+F64+F66+F68+F48+F46+F44+F42+F40+F70+F72+F74</f>
        <v>0</v>
      </c>
      <c r="G76" s="85">
        <f t="shared" si="10"/>
        <v>0</v>
      </c>
      <c r="H76" s="150">
        <f>H50+H52+H54+H56+H58+H60+H62+H64+H66+H68+H48+H46+H44+H42+H40+H70+H72+H74</f>
        <v>0</v>
      </c>
      <c r="I76" s="34"/>
      <c r="J76" s="34"/>
      <c r="K76" s="34"/>
      <c r="L76" s="34"/>
      <c r="M76" s="34"/>
      <c r="N76" s="34"/>
      <c r="O76" s="34"/>
      <c r="P76" s="35"/>
      <c r="Q76" s="30"/>
      <c r="R76" s="30"/>
      <c r="S76" s="30"/>
      <c r="T76" s="30"/>
      <c r="U76" s="30"/>
      <c r="V76" s="30"/>
      <c r="W76" s="30"/>
      <c r="X76" s="30"/>
      <c r="Y76" s="30"/>
      <c r="Z76" s="30"/>
      <c r="AA76" s="30"/>
    </row>
    <row r="77" spans="1:27" ht="20.100000000000001" customHeight="1" thickTop="1" thickBot="1">
      <c r="A77" s="151"/>
      <c r="B77" s="152"/>
      <c r="C77" s="151"/>
      <c r="D77" s="153" t="s">
        <v>55</v>
      </c>
      <c r="E77" s="86">
        <f>E51+E53+E55+E57+E59+E61+E63+E65+E67+E69+E49+E47+E45+E43+E41+E71+E73+E75</f>
        <v>0</v>
      </c>
      <c r="F77" s="86">
        <f t="shared" si="10"/>
        <v>0</v>
      </c>
      <c r="G77" s="86">
        <f t="shared" si="10"/>
        <v>0</v>
      </c>
      <c r="H77" s="154">
        <f>H51+H53+H55+H57+H59+H61+H63+H65+H67+H69+H49+H47+H45+H43+H41+H71+H73+H75</f>
        <v>0</v>
      </c>
      <c r="I77" s="34"/>
      <c r="J77" s="34"/>
      <c r="K77" s="34"/>
      <c r="L77" s="34"/>
      <c r="M77" s="34"/>
      <c r="N77" s="34"/>
      <c r="O77" s="34"/>
      <c r="P77" s="35"/>
      <c r="Q77" s="30"/>
      <c r="R77" s="30"/>
      <c r="S77" s="30"/>
      <c r="T77" s="30"/>
      <c r="U77" s="30"/>
      <c r="V77" s="30"/>
      <c r="W77" s="30"/>
      <c r="X77" s="30"/>
      <c r="Y77" s="30"/>
      <c r="Z77" s="30"/>
      <c r="AA77" s="30"/>
    </row>
    <row r="78" spans="1:27" ht="20.100000000000001" customHeight="1" thickTop="1">
      <c r="A78" s="87"/>
      <c r="B78" s="87"/>
      <c r="C78" s="87"/>
      <c r="D78" s="87"/>
      <c r="E78" s="87"/>
      <c r="F78" s="87"/>
      <c r="G78" s="87"/>
      <c r="H78" s="87"/>
      <c r="I78" s="27"/>
      <c r="J78" s="27"/>
      <c r="K78" s="27"/>
      <c r="L78" s="27"/>
      <c r="M78" s="27"/>
      <c r="N78" s="27"/>
      <c r="O78" s="27"/>
      <c r="P78" s="35"/>
      <c r="Q78" s="30"/>
      <c r="R78" s="30"/>
      <c r="S78" s="30"/>
      <c r="T78" s="30"/>
      <c r="U78" s="30"/>
      <c r="V78" s="30"/>
      <c r="W78" s="30"/>
      <c r="X78" s="30"/>
      <c r="Y78" s="30"/>
      <c r="Z78" s="30"/>
      <c r="AA78" s="30"/>
    </row>
    <row r="79" spans="1:27" ht="20.100000000000001" customHeight="1" thickBot="1">
      <c r="A79" s="87"/>
      <c r="B79" s="87"/>
      <c r="C79" s="87"/>
      <c r="D79" s="87"/>
      <c r="E79" s="87"/>
      <c r="F79" s="87"/>
      <c r="G79" s="87"/>
      <c r="H79" s="87"/>
      <c r="I79" s="34"/>
      <c r="J79" s="34"/>
      <c r="K79" s="34"/>
      <c r="L79" s="34"/>
      <c r="M79" s="34"/>
      <c r="N79" s="34"/>
      <c r="O79" s="34"/>
      <c r="P79" s="35"/>
      <c r="Q79" s="30"/>
      <c r="R79" s="30"/>
      <c r="S79" s="30"/>
      <c r="T79" s="30"/>
      <c r="U79" s="30"/>
      <c r="V79" s="30"/>
      <c r="W79" s="30"/>
      <c r="X79" s="30"/>
      <c r="Y79" s="30"/>
      <c r="Z79" s="30"/>
      <c r="AA79" s="30"/>
    </row>
    <row r="80" spans="1:27" ht="20.100000000000001" customHeight="1" thickTop="1" thickBot="1">
      <c r="A80" s="130" t="s">
        <v>41</v>
      </c>
      <c r="B80" s="131"/>
      <c r="C80" s="131"/>
      <c r="D80" s="131"/>
      <c r="E80" s="88" t="s">
        <v>0</v>
      </c>
      <c r="F80" s="88" t="s">
        <v>1</v>
      </c>
      <c r="G80" s="132" t="s">
        <v>2</v>
      </c>
      <c r="H80" s="133" t="s">
        <v>3</v>
      </c>
      <c r="I80" s="27"/>
      <c r="J80" s="27"/>
      <c r="K80" s="27"/>
      <c r="L80" s="27"/>
      <c r="M80" s="27"/>
      <c r="N80" s="27"/>
      <c r="O80" s="12"/>
      <c r="P80" s="13"/>
      <c r="Q80" s="30"/>
      <c r="R80" s="30"/>
      <c r="S80" s="30"/>
      <c r="T80" s="30"/>
      <c r="U80" s="30"/>
      <c r="V80" s="30"/>
      <c r="W80" s="30"/>
      <c r="X80" s="30"/>
      <c r="Y80" s="30"/>
      <c r="Z80" s="30"/>
      <c r="AA80" s="30"/>
    </row>
    <row r="81" spans="1:27" ht="20.100000000000001" customHeight="1" thickTop="1">
      <c r="A81" s="134"/>
      <c r="B81" s="135"/>
      <c r="C81" s="135"/>
      <c r="D81" s="97" t="s">
        <v>4</v>
      </c>
      <c r="E81" s="82"/>
      <c r="F81" s="328">
        <f>October!F81</f>
        <v>0</v>
      </c>
      <c r="G81" s="136">
        <f>E81+October!E81+November!E81+December!E81+January!E81+February!E81+March!E81+April!E81</f>
        <v>0</v>
      </c>
      <c r="H81" s="137">
        <f>(F81-G81)</f>
        <v>0</v>
      </c>
      <c r="I81" s="36"/>
      <c r="J81" s="36"/>
      <c r="K81" s="36"/>
      <c r="L81" s="36"/>
      <c r="M81" s="36"/>
      <c r="N81" s="36"/>
      <c r="O81" s="36"/>
      <c r="P81" s="36"/>
      <c r="Q81" s="30"/>
      <c r="R81" s="30"/>
      <c r="S81" s="30"/>
      <c r="T81" s="30"/>
      <c r="U81" s="30"/>
      <c r="V81" s="30"/>
      <c r="W81" s="30"/>
      <c r="X81" s="30"/>
      <c r="Y81" s="30"/>
      <c r="Z81" s="30"/>
      <c r="AA81" s="30"/>
    </row>
    <row r="82" spans="1:27" ht="20.100000000000001" customHeight="1" thickBot="1">
      <c r="A82" s="138"/>
      <c r="B82" s="155"/>
      <c r="C82" s="140"/>
      <c r="D82" s="103" t="s">
        <v>6</v>
      </c>
      <c r="E82" s="84"/>
      <c r="F82" s="328">
        <f>October!F82</f>
        <v>0</v>
      </c>
      <c r="G82" s="136">
        <f>E82+October!E82+November!E82+December!E82+January!E82+February!E82+March!E82+April!E82</f>
        <v>0</v>
      </c>
      <c r="H82" s="137">
        <f t="shared" ref="H82:H95" si="11">(F82-G82)</f>
        <v>0</v>
      </c>
      <c r="I82" s="36"/>
      <c r="J82" s="36"/>
      <c r="K82" s="36"/>
      <c r="L82" s="36"/>
      <c r="M82" s="36"/>
      <c r="N82" s="36"/>
      <c r="O82" s="36"/>
      <c r="P82" s="36"/>
      <c r="Q82" s="30"/>
      <c r="R82" s="30"/>
      <c r="S82" s="30"/>
      <c r="T82" s="30"/>
      <c r="U82" s="30"/>
      <c r="V82" s="30"/>
      <c r="W82" s="30"/>
      <c r="X82" s="30"/>
      <c r="Y82" s="30"/>
      <c r="Z82" s="30"/>
      <c r="AA82" s="30"/>
    </row>
    <row r="83" spans="1:27" ht="20.100000000000001" customHeight="1" thickTop="1">
      <c r="A83" s="141"/>
      <c r="B83" s="142"/>
      <c r="C83" s="142"/>
      <c r="D83" s="109" t="s">
        <v>4</v>
      </c>
      <c r="E83" s="82"/>
      <c r="F83" s="328">
        <f>October!F83</f>
        <v>0</v>
      </c>
      <c r="G83" s="136">
        <f>E83+October!E83+November!E83+December!E83+January!E83+February!E83+March!E83+April!E83</f>
        <v>0</v>
      </c>
      <c r="H83" s="137">
        <f t="shared" si="11"/>
        <v>0</v>
      </c>
      <c r="I83" s="36"/>
      <c r="J83" s="36"/>
      <c r="K83" s="36"/>
      <c r="L83" s="36"/>
      <c r="M83" s="36"/>
      <c r="N83" s="36"/>
      <c r="O83" s="36"/>
      <c r="P83" s="36"/>
      <c r="Q83" s="30"/>
      <c r="R83" s="30"/>
      <c r="S83" s="30"/>
      <c r="T83" s="30"/>
      <c r="U83" s="30"/>
      <c r="V83" s="30"/>
      <c r="W83" s="30"/>
      <c r="X83" s="30"/>
      <c r="Y83" s="30"/>
      <c r="Z83" s="30"/>
      <c r="AA83" s="30"/>
    </row>
    <row r="84" spans="1:27" ht="20.100000000000001" customHeight="1" thickBot="1">
      <c r="A84" s="138"/>
      <c r="B84" s="155"/>
      <c r="C84" s="140"/>
      <c r="D84" s="103" t="s">
        <v>6</v>
      </c>
      <c r="E84" s="84"/>
      <c r="F84" s="328">
        <f>October!F84</f>
        <v>0</v>
      </c>
      <c r="G84" s="136">
        <f>E84+October!E84+November!E84+December!E84+January!E84+February!E84+March!E84+April!E84</f>
        <v>0</v>
      </c>
      <c r="H84" s="137">
        <f t="shared" si="11"/>
        <v>0</v>
      </c>
      <c r="I84" s="36"/>
      <c r="J84" s="36"/>
      <c r="K84" s="36"/>
      <c r="L84" s="36"/>
      <c r="M84" s="36"/>
      <c r="N84" s="36"/>
      <c r="O84" s="36"/>
      <c r="P84" s="36"/>
      <c r="Q84" s="30"/>
      <c r="R84" s="30"/>
      <c r="S84" s="30"/>
      <c r="T84" s="30"/>
      <c r="U84" s="30"/>
      <c r="V84" s="30"/>
      <c r="W84" s="30"/>
      <c r="X84" s="30"/>
      <c r="Y84" s="30"/>
      <c r="Z84" s="30"/>
      <c r="AA84" s="30"/>
    </row>
    <row r="85" spans="1:27" ht="20.100000000000001" customHeight="1" thickTop="1">
      <c r="A85" s="141"/>
      <c r="B85" s="142"/>
      <c r="C85" s="142"/>
      <c r="D85" s="109" t="s">
        <v>4</v>
      </c>
      <c r="E85" s="82"/>
      <c r="F85" s="328">
        <f>October!F85</f>
        <v>0</v>
      </c>
      <c r="G85" s="136">
        <f>E85+October!E85+November!E85+December!E85+January!E85+February!E85+March!E85+April!E85</f>
        <v>0</v>
      </c>
      <c r="H85" s="137">
        <f t="shared" si="11"/>
        <v>0</v>
      </c>
      <c r="I85" s="36"/>
      <c r="J85" s="36"/>
      <c r="K85" s="36"/>
      <c r="L85" s="36"/>
      <c r="M85" s="36"/>
      <c r="N85" s="36"/>
      <c r="O85" s="36"/>
      <c r="P85" s="36"/>
      <c r="Q85" s="30"/>
      <c r="R85" s="30"/>
      <c r="S85" s="30"/>
      <c r="T85" s="30"/>
      <c r="U85" s="30"/>
      <c r="V85" s="30"/>
      <c r="W85" s="30"/>
      <c r="X85" s="30"/>
      <c r="Y85" s="30"/>
      <c r="Z85" s="30"/>
      <c r="AA85" s="30"/>
    </row>
    <row r="86" spans="1:27" ht="20.100000000000001" customHeight="1" thickBot="1">
      <c r="A86" s="138"/>
      <c r="B86" s="155"/>
      <c r="C86" s="140"/>
      <c r="D86" s="103" t="s">
        <v>6</v>
      </c>
      <c r="E86" s="84"/>
      <c r="F86" s="328">
        <f>October!F86</f>
        <v>0</v>
      </c>
      <c r="G86" s="136">
        <f>E86+October!E86+November!E86+December!E86+January!E86+February!E86+March!E86+April!E86</f>
        <v>0</v>
      </c>
      <c r="H86" s="137">
        <f t="shared" si="11"/>
        <v>0</v>
      </c>
      <c r="I86" s="30"/>
      <c r="J86" s="30"/>
      <c r="K86" s="30"/>
      <c r="L86" s="30"/>
      <c r="M86" s="30"/>
      <c r="N86" s="30"/>
      <c r="O86" s="30"/>
      <c r="P86" s="30"/>
      <c r="Q86" s="30"/>
      <c r="R86" s="30"/>
      <c r="S86" s="30"/>
      <c r="T86" s="30"/>
      <c r="U86" s="30"/>
      <c r="V86" s="30"/>
      <c r="W86" s="30"/>
      <c r="X86" s="30"/>
      <c r="Y86" s="30"/>
      <c r="Z86" s="30"/>
      <c r="AA86" s="30"/>
    </row>
    <row r="87" spans="1:27" ht="20.100000000000001" customHeight="1" thickTop="1">
      <c r="A87" s="296"/>
      <c r="B87" s="142"/>
      <c r="C87" s="142"/>
      <c r="D87" s="109" t="s">
        <v>4</v>
      </c>
      <c r="E87" s="82"/>
      <c r="F87" s="328">
        <f>October!F87</f>
        <v>0</v>
      </c>
      <c r="G87" s="136">
        <f>E87+October!E87+November!E87+December!E87+January!E87+February!E87+March!E87+April!E87</f>
        <v>0</v>
      </c>
      <c r="H87" s="137">
        <f t="shared" si="11"/>
        <v>0</v>
      </c>
      <c r="I87" s="36"/>
      <c r="J87" s="36"/>
      <c r="K87" s="36"/>
      <c r="L87" s="36"/>
      <c r="M87" s="36"/>
      <c r="N87" s="36"/>
      <c r="O87" s="36"/>
      <c r="P87" s="36"/>
      <c r="Q87" s="30"/>
      <c r="R87" s="30"/>
      <c r="S87" s="30"/>
      <c r="T87" s="30"/>
      <c r="U87" s="30"/>
      <c r="V87" s="30"/>
      <c r="W87" s="30"/>
      <c r="X87" s="30"/>
      <c r="Y87" s="30"/>
      <c r="Z87" s="30"/>
      <c r="AA87" s="30"/>
    </row>
    <row r="88" spans="1:27" ht="20.100000000000001" customHeight="1" thickBot="1">
      <c r="A88" s="138"/>
      <c r="B88" s="155"/>
      <c r="C88" s="140"/>
      <c r="D88" s="103" t="s">
        <v>6</v>
      </c>
      <c r="E88" s="84"/>
      <c r="F88" s="328">
        <f>October!F88</f>
        <v>0</v>
      </c>
      <c r="G88" s="136">
        <f>E88+October!E88+November!E88+December!E88+January!E88+February!E88+March!E88+April!E88</f>
        <v>0</v>
      </c>
      <c r="H88" s="137">
        <f t="shared" si="11"/>
        <v>0</v>
      </c>
      <c r="I88" s="36"/>
      <c r="J88" s="36"/>
      <c r="K88" s="36"/>
      <c r="L88" s="36"/>
      <c r="M88" s="36"/>
      <c r="N88" s="36"/>
      <c r="O88" s="36"/>
      <c r="P88" s="36"/>
      <c r="Q88" s="30"/>
      <c r="R88" s="30"/>
      <c r="S88" s="30"/>
      <c r="T88" s="30"/>
      <c r="U88" s="30"/>
      <c r="V88" s="30"/>
      <c r="W88" s="30"/>
      <c r="X88" s="30"/>
      <c r="Y88" s="30"/>
      <c r="Z88" s="30"/>
      <c r="AA88" s="30"/>
    </row>
    <row r="89" spans="1:27" ht="20.100000000000001" customHeight="1" thickTop="1">
      <c r="A89" s="296"/>
      <c r="B89" s="142"/>
      <c r="C89" s="142"/>
      <c r="D89" s="109" t="s">
        <v>4</v>
      </c>
      <c r="E89" s="82"/>
      <c r="F89" s="328">
        <f>October!F89</f>
        <v>0</v>
      </c>
      <c r="G89" s="136">
        <f>E89+October!E89+November!E89+December!E89+January!E89+February!E89+March!E89+April!E89</f>
        <v>0</v>
      </c>
      <c r="H89" s="137">
        <f t="shared" si="11"/>
        <v>0</v>
      </c>
      <c r="I89" s="36"/>
      <c r="J89" s="36"/>
      <c r="K89" s="36"/>
      <c r="L89" s="36"/>
      <c r="M89" s="36"/>
      <c r="N89" s="36"/>
      <c r="O89" s="36"/>
      <c r="P89" s="36"/>
      <c r="Q89" s="30"/>
      <c r="R89" s="30"/>
      <c r="S89" s="30"/>
      <c r="T89" s="30"/>
      <c r="U89" s="30"/>
      <c r="V89" s="30"/>
      <c r="W89" s="30"/>
      <c r="X89" s="30"/>
      <c r="Y89" s="30"/>
      <c r="Z89" s="30"/>
      <c r="AA89" s="30"/>
    </row>
    <row r="90" spans="1:27" ht="20.100000000000001" customHeight="1" thickBot="1">
      <c r="A90" s="138"/>
      <c r="B90" s="155"/>
      <c r="C90" s="140"/>
      <c r="D90" s="103" t="s">
        <v>6</v>
      </c>
      <c r="E90" s="84"/>
      <c r="F90" s="328">
        <f>October!F90</f>
        <v>0</v>
      </c>
      <c r="G90" s="136">
        <f>E90+October!E90+November!E90+December!E90+January!E90+February!E90+March!E90+April!E90</f>
        <v>0</v>
      </c>
      <c r="H90" s="137">
        <f t="shared" si="11"/>
        <v>0</v>
      </c>
      <c r="I90" s="36"/>
      <c r="J90" s="36"/>
      <c r="K90" s="36"/>
      <c r="L90" s="36"/>
      <c r="M90" s="36"/>
      <c r="N90" s="36"/>
      <c r="O90" s="36"/>
      <c r="P90" s="36"/>
      <c r="Q90" s="30"/>
      <c r="R90" s="30"/>
      <c r="S90" s="30"/>
      <c r="T90" s="30"/>
      <c r="U90" s="30"/>
      <c r="V90" s="30"/>
      <c r="W90" s="30"/>
      <c r="X90" s="30"/>
      <c r="Y90" s="30"/>
      <c r="Z90" s="30"/>
      <c r="AA90" s="30"/>
    </row>
    <row r="91" spans="1:27" ht="20.100000000000001" customHeight="1" thickTop="1">
      <c r="A91" s="141"/>
      <c r="B91" s="142"/>
      <c r="C91" s="142"/>
      <c r="D91" s="109" t="s">
        <v>4</v>
      </c>
      <c r="E91" s="82"/>
      <c r="F91" s="328">
        <f>October!F91</f>
        <v>0</v>
      </c>
      <c r="G91" s="136">
        <f>E91+October!E91+November!E91+December!E91+January!E91+February!E91+March!E91+April!E91</f>
        <v>0</v>
      </c>
      <c r="H91" s="137">
        <f t="shared" si="11"/>
        <v>0</v>
      </c>
      <c r="I91" s="36"/>
      <c r="J91" s="36"/>
      <c r="K91" s="36"/>
      <c r="L91" s="36"/>
      <c r="M91" s="36"/>
      <c r="N91" s="36"/>
      <c r="O91" s="36"/>
      <c r="P91" s="36"/>
      <c r="Q91" s="30"/>
      <c r="R91" s="30"/>
      <c r="S91" s="30"/>
      <c r="T91" s="30"/>
      <c r="U91" s="30"/>
      <c r="V91" s="30"/>
      <c r="W91" s="30"/>
      <c r="X91" s="30"/>
      <c r="Y91" s="30"/>
      <c r="Z91" s="30"/>
      <c r="AA91" s="30"/>
    </row>
    <row r="92" spans="1:27" ht="20.100000000000001" customHeight="1" thickBot="1">
      <c r="A92" s="138"/>
      <c r="B92" s="155"/>
      <c r="C92" s="140"/>
      <c r="D92" s="103" t="s">
        <v>6</v>
      </c>
      <c r="E92" s="84"/>
      <c r="F92" s="328">
        <f>October!F92</f>
        <v>0</v>
      </c>
      <c r="G92" s="136">
        <f>E92+October!E92+November!E92+December!E92+January!E92+February!E92+March!E92+April!E92</f>
        <v>0</v>
      </c>
      <c r="H92" s="137">
        <f t="shared" si="11"/>
        <v>0</v>
      </c>
      <c r="I92" s="30"/>
      <c r="J92" s="30"/>
      <c r="K92" s="30"/>
      <c r="L92" s="30"/>
      <c r="M92" s="30"/>
      <c r="N92" s="30"/>
      <c r="O92" s="30"/>
      <c r="P92" s="30"/>
      <c r="Q92" s="30"/>
      <c r="R92" s="30"/>
      <c r="S92" s="30"/>
      <c r="T92" s="30"/>
      <c r="U92" s="30"/>
      <c r="V92" s="30"/>
      <c r="W92" s="30"/>
      <c r="X92" s="30"/>
      <c r="Y92" s="30"/>
      <c r="Z92" s="30"/>
      <c r="AA92" s="30"/>
    </row>
    <row r="93" spans="1:27" ht="20.100000000000001" customHeight="1" thickTop="1">
      <c r="A93" s="141"/>
      <c r="B93" s="142"/>
      <c r="C93" s="142"/>
      <c r="D93" s="109" t="s">
        <v>4</v>
      </c>
      <c r="E93" s="82"/>
      <c r="F93" s="328">
        <f>October!F93</f>
        <v>0</v>
      </c>
      <c r="G93" s="136">
        <f>E93+October!E93+November!E93+December!E93+January!E93+February!E93+March!E93+April!E93</f>
        <v>0</v>
      </c>
      <c r="H93" s="137">
        <f t="shared" si="11"/>
        <v>0</v>
      </c>
      <c r="I93" s="30"/>
      <c r="J93" s="30"/>
      <c r="K93" s="30"/>
      <c r="L93" s="30"/>
      <c r="M93" s="30"/>
      <c r="N93" s="30"/>
      <c r="O93" s="30"/>
      <c r="P93" s="30"/>
      <c r="Q93" s="30"/>
      <c r="R93" s="30"/>
      <c r="S93" s="30"/>
      <c r="T93" s="30"/>
      <c r="U93" s="30"/>
      <c r="V93" s="30"/>
      <c r="W93" s="30"/>
      <c r="X93" s="30"/>
      <c r="Y93" s="30"/>
      <c r="Z93" s="30"/>
      <c r="AA93" s="30"/>
    </row>
    <row r="94" spans="1:27" ht="20.100000000000001" customHeight="1" thickBot="1">
      <c r="A94" s="138"/>
      <c r="B94" s="155"/>
      <c r="C94" s="140"/>
      <c r="D94" s="103" t="s">
        <v>6</v>
      </c>
      <c r="E94" s="84"/>
      <c r="F94" s="328">
        <f>October!F94</f>
        <v>0</v>
      </c>
      <c r="G94" s="136">
        <f>E94+October!E94+November!E94+December!E94+January!E94+February!E94+March!E94+April!E94</f>
        <v>0</v>
      </c>
      <c r="H94" s="137">
        <f t="shared" si="11"/>
        <v>0</v>
      </c>
      <c r="I94" s="30"/>
      <c r="J94" s="30"/>
      <c r="K94" s="30"/>
      <c r="L94" s="30"/>
      <c r="M94" s="30"/>
      <c r="N94" s="30"/>
      <c r="O94" s="30"/>
      <c r="P94" s="30"/>
      <c r="Q94" s="30"/>
      <c r="R94" s="30"/>
      <c r="S94" s="30"/>
      <c r="T94" s="30"/>
      <c r="U94" s="30"/>
      <c r="V94" s="30"/>
      <c r="W94" s="30"/>
      <c r="X94" s="30"/>
      <c r="Y94" s="30"/>
      <c r="Z94" s="30"/>
      <c r="AA94" s="30"/>
    </row>
    <row r="95" spans="1:27" ht="20.100000000000001" customHeight="1" thickTop="1">
      <c r="A95" s="141"/>
      <c r="B95" s="142"/>
      <c r="C95" s="142"/>
      <c r="D95" s="109" t="s">
        <v>4</v>
      </c>
      <c r="E95" s="82"/>
      <c r="F95" s="328">
        <f>October!F95</f>
        <v>0</v>
      </c>
      <c r="G95" s="136">
        <f>E95+October!E95+November!E95+December!E95+January!E95+February!E95+March!E95+April!E95</f>
        <v>0</v>
      </c>
      <c r="H95" s="137">
        <f t="shared" si="11"/>
        <v>0</v>
      </c>
      <c r="I95" s="30"/>
      <c r="J95" s="30"/>
      <c r="K95" s="30"/>
      <c r="L95" s="30"/>
      <c r="M95" s="30"/>
      <c r="N95" s="30"/>
      <c r="O95" s="30"/>
      <c r="P95" s="30"/>
      <c r="Q95" s="30"/>
      <c r="R95" s="30"/>
      <c r="S95" s="30"/>
      <c r="T95" s="30"/>
      <c r="U95" s="30"/>
      <c r="V95" s="30"/>
      <c r="W95" s="30"/>
      <c r="X95" s="30"/>
      <c r="Y95" s="30"/>
      <c r="Z95" s="30"/>
      <c r="AA95" s="30"/>
    </row>
    <row r="96" spans="1:27" ht="20.100000000000001" customHeight="1" thickBot="1">
      <c r="A96" s="138"/>
      <c r="B96" s="155"/>
      <c r="C96" s="140"/>
      <c r="D96" s="103" t="s">
        <v>6</v>
      </c>
      <c r="E96" s="84"/>
      <c r="F96" s="328">
        <f>October!F96</f>
        <v>0</v>
      </c>
      <c r="G96" s="136">
        <f>E96+October!E96+November!E96+December!E96+January!E96+February!E96+March!E96+April!E96</f>
        <v>0</v>
      </c>
      <c r="H96" s="137">
        <f>(F96-G96)</f>
        <v>0</v>
      </c>
      <c r="I96" s="30"/>
      <c r="J96" s="30"/>
      <c r="K96" s="30"/>
      <c r="L96" s="30"/>
      <c r="M96" s="30"/>
      <c r="N96" s="30"/>
      <c r="O96" s="30"/>
      <c r="P96" s="30"/>
      <c r="Q96" s="30"/>
      <c r="R96" s="30"/>
      <c r="S96" s="30"/>
      <c r="T96" s="30"/>
      <c r="U96" s="30"/>
      <c r="V96" s="30"/>
      <c r="W96" s="30"/>
      <c r="X96" s="30"/>
      <c r="Y96" s="30"/>
      <c r="Z96" s="30"/>
      <c r="AA96" s="30"/>
    </row>
    <row r="97" spans="1:27" ht="20.100000000000001" customHeight="1" thickTop="1">
      <c r="A97" s="141"/>
      <c r="B97" s="142"/>
      <c r="C97" s="142"/>
      <c r="D97" s="109" t="s">
        <v>4</v>
      </c>
      <c r="E97" s="82"/>
      <c r="F97" s="328">
        <f>October!F97</f>
        <v>0</v>
      </c>
      <c r="G97" s="136">
        <f>E97+October!E97+November!E97+December!E97+January!E97+February!E97+March!E97+April!E97</f>
        <v>0</v>
      </c>
      <c r="H97" s="137">
        <f>(F97-G97)</f>
        <v>0</v>
      </c>
      <c r="I97" s="30"/>
      <c r="J97" s="30"/>
      <c r="K97" s="30"/>
      <c r="L97" s="30"/>
      <c r="M97" s="30"/>
      <c r="N97" s="30"/>
      <c r="O97" s="30"/>
      <c r="P97" s="30"/>
      <c r="Q97" s="30"/>
      <c r="R97" s="30"/>
      <c r="S97" s="30"/>
      <c r="T97" s="30"/>
      <c r="U97" s="30"/>
      <c r="V97" s="30"/>
      <c r="W97" s="30"/>
      <c r="X97" s="30"/>
      <c r="Y97" s="30"/>
      <c r="Z97" s="30"/>
      <c r="AA97" s="30"/>
    </row>
    <row r="98" spans="1:27" ht="20.100000000000001" customHeight="1" thickBot="1">
      <c r="A98" s="138"/>
      <c r="B98" s="155"/>
      <c r="C98" s="140"/>
      <c r="D98" s="103" t="s">
        <v>6</v>
      </c>
      <c r="E98" s="84"/>
      <c r="F98" s="328">
        <f>October!F98</f>
        <v>0</v>
      </c>
      <c r="G98" s="136">
        <f>E98+October!E98+November!E98+December!E98+January!E98+February!E98+March!E98+April!E98</f>
        <v>0</v>
      </c>
      <c r="H98" s="137">
        <f>(F98-G98)</f>
        <v>0</v>
      </c>
      <c r="I98" s="30"/>
      <c r="J98" s="30"/>
      <c r="K98" s="30"/>
      <c r="L98" s="30"/>
      <c r="M98" s="30"/>
      <c r="N98" s="30"/>
      <c r="O98" s="30"/>
      <c r="P98" s="30"/>
      <c r="Q98" s="30"/>
      <c r="R98" s="30"/>
      <c r="S98" s="30"/>
      <c r="T98" s="30"/>
      <c r="U98" s="30"/>
      <c r="V98" s="30"/>
      <c r="W98" s="30"/>
      <c r="X98" s="30"/>
      <c r="Y98" s="30"/>
      <c r="Z98" s="30"/>
      <c r="AA98" s="30"/>
    </row>
    <row r="99" spans="1:27" ht="20.100000000000001" customHeight="1" thickTop="1">
      <c r="A99" s="141"/>
      <c r="B99" s="142"/>
      <c r="C99" s="142"/>
      <c r="D99" s="109" t="s">
        <v>4</v>
      </c>
      <c r="E99" s="82"/>
      <c r="F99" s="328">
        <f>October!F99</f>
        <v>0</v>
      </c>
      <c r="G99" s="136">
        <f>E99+October!E99+November!E99+December!E99+January!E99+February!E99+March!E99+April!E99</f>
        <v>0</v>
      </c>
      <c r="H99" s="137">
        <f t="shared" ref="H99" si="12">(F99-G99)</f>
        <v>0</v>
      </c>
      <c r="I99" s="30"/>
      <c r="J99" s="30"/>
      <c r="K99" s="30"/>
      <c r="L99" s="30"/>
      <c r="M99" s="30"/>
      <c r="N99" s="30"/>
      <c r="O99" s="30"/>
      <c r="P99" s="30"/>
      <c r="Q99" s="30"/>
      <c r="R99" s="30"/>
      <c r="S99" s="30"/>
      <c r="T99" s="30"/>
      <c r="U99" s="30"/>
      <c r="V99" s="30"/>
      <c r="W99" s="30"/>
      <c r="X99" s="30"/>
      <c r="Y99" s="30"/>
      <c r="Z99" s="30"/>
      <c r="AA99" s="30"/>
    </row>
    <row r="100" spans="1:27" ht="20.100000000000001" customHeight="1" thickBot="1">
      <c r="A100" s="138"/>
      <c r="B100" s="155"/>
      <c r="C100" s="140"/>
      <c r="D100" s="97" t="s">
        <v>6</v>
      </c>
      <c r="E100" s="84"/>
      <c r="F100" s="328">
        <f>October!F100</f>
        <v>0</v>
      </c>
      <c r="G100" s="136">
        <f>E100+October!E100+November!E100+December!E100+January!E100+February!E100+March!E100+April!E100</f>
        <v>0</v>
      </c>
      <c r="H100" s="137">
        <f>(F100-G100)</f>
        <v>0</v>
      </c>
      <c r="I100" s="30"/>
      <c r="J100" s="30"/>
      <c r="K100" s="30"/>
      <c r="L100" s="30"/>
      <c r="M100" s="30"/>
      <c r="N100" s="30"/>
      <c r="O100" s="30"/>
      <c r="P100" s="30"/>
      <c r="Q100" s="30"/>
      <c r="R100" s="30"/>
      <c r="S100" s="30"/>
      <c r="T100" s="30"/>
      <c r="U100" s="30"/>
      <c r="V100" s="30"/>
      <c r="W100" s="30"/>
      <c r="X100" s="30"/>
      <c r="Y100" s="30"/>
      <c r="Z100" s="30"/>
      <c r="AA100" s="30"/>
    </row>
    <row r="101" spans="1:27" ht="20.100000000000001" customHeight="1" thickTop="1">
      <c r="A101" s="141"/>
      <c r="B101" s="142"/>
      <c r="C101" s="142"/>
      <c r="D101" s="109" t="s">
        <v>4</v>
      </c>
      <c r="E101" s="82"/>
      <c r="F101" s="328">
        <f>October!F101</f>
        <v>0</v>
      </c>
      <c r="G101" s="136">
        <f>E101+October!E101+November!E101+December!E101+January!E101+February!E101+March!E101+April!E101</f>
        <v>0</v>
      </c>
      <c r="H101" s="137">
        <f t="shared" ref="H101:H116" si="13">(F101-G101)</f>
        <v>0</v>
      </c>
      <c r="I101" s="30"/>
      <c r="J101" s="30"/>
      <c r="K101" s="30"/>
      <c r="L101" s="30"/>
      <c r="M101" s="30"/>
      <c r="N101" s="30"/>
      <c r="O101" s="30"/>
      <c r="P101" s="30"/>
      <c r="Q101" s="30"/>
      <c r="R101" s="30"/>
      <c r="S101" s="30"/>
      <c r="T101" s="30"/>
      <c r="U101" s="30"/>
      <c r="V101" s="30"/>
      <c r="W101" s="30"/>
      <c r="X101" s="30"/>
      <c r="Y101" s="30"/>
      <c r="Z101" s="30"/>
      <c r="AA101" s="30"/>
    </row>
    <row r="102" spans="1:27" ht="20.100000000000001" customHeight="1" thickBot="1">
      <c r="A102" s="138"/>
      <c r="B102" s="155"/>
      <c r="C102" s="140"/>
      <c r="D102" s="97" t="s">
        <v>6</v>
      </c>
      <c r="E102" s="84"/>
      <c r="F102" s="328">
        <f>October!F102</f>
        <v>0</v>
      </c>
      <c r="G102" s="136">
        <f>E102+October!E102+November!E102+December!E102+January!E102+February!E102+March!E102+April!E102</f>
        <v>0</v>
      </c>
      <c r="H102" s="137">
        <f t="shared" si="13"/>
        <v>0</v>
      </c>
      <c r="I102" s="30"/>
      <c r="J102" s="30"/>
      <c r="K102" s="30"/>
      <c r="L102" s="30"/>
      <c r="M102" s="30"/>
      <c r="N102" s="30"/>
      <c r="O102" s="30"/>
      <c r="P102" s="30"/>
      <c r="Q102" s="30"/>
      <c r="R102" s="30"/>
      <c r="S102" s="30"/>
      <c r="T102" s="30"/>
      <c r="U102" s="30"/>
      <c r="V102" s="30"/>
      <c r="W102" s="30"/>
      <c r="X102" s="30"/>
      <c r="Y102" s="30"/>
      <c r="Z102" s="30"/>
      <c r="AA102" s="30"/>
    </row>
    <row r="103" spans="1:27" ht="20.100000000000001" customHeight="1" thickTop="1">
      <c r="A103" s="141"/>
      <c r="B103" s="142"/>
      <c r="C103" s="142"/>
      <c r="D103" s="109" t="s">
        <v>4</v>
      </c>
      <c r="E103" s="82"/>
      <c r="F103" s="328">
        <f>October!F103</f>
        <v>0</v>
      </c>
      <c r="G103" s="136">
        <f>E103+October!E103+November!E103+December!E103+January!E103+February!E103+March!E103+April!E103</f>
        <v>0</v>
      </c>
      <c r="H103" s="137">
        <f t="shared" si="13"/>
        <v>0</v>
      </c>
      <c r="I103" s="30"/>
      <c r="J103" s="30"/>
      <c r="K103" s="30"/>
      <c r="L103" s="30"/>
      <c r="M103" s="30"/>
      <c r="N103" s="30"/>
      <c r="O103" s="30"/>
      <c r="P103" s="30"/>
      <c r="Q103" s="30"/>
      <c r="R103" s="30"/>
      <c r="S103" s="30"/>
      <c r="T103" s="30"/>
      <c r="U103" s="30"/>
      <c r="V103" s="30"/>
      <c r="W103" s="30"/>
      <c r="X103" s="30"/>
      <c r="Y103" s="30"/>
      <c r="Z103" s="30"/>
      <c r="AA103" s="30"/>
    </row>
    <row r="104" spans="1:27" ht="20.100000000000001" customHeight="1" thickBot="1">
      <c r="A104" s="138"/>
      <c r="B104" s="155"/>
      <c r="C104" s="140"/>
      <c r="D104" s="97" t="s">
        <v>6</v>
      </c>
      <c r="E104" s="84"/>
      <c r="F104" s="328">
        <f>October!F104</f>
        <v>0</v>
      </c>
      <c r="G104" s="136">
        <f>E104+October!E104+November!E104+December!E104+January!E104+February!E104+March!E104+April!E104</f>
        <v>0</v>
      </c>
      <c r="H104" s="137">
        <f t="shared" si="13"/>
        <v>0</v>
      </c>
      <c r="I104" s="30"/>
      <c r="J104" s="30"/>
      <c r="K104" s="30"/>
      <c r="L104" s="30"/>
      <c r="M104" s="30"/>
      <c r="N104" s="30"/>
      <c r="O104" s="30"/>
      <c r="P104" s="30"/>
      <c r="Q104" s="30"/>
      <c r="R104" s="30"/>
      <c r="S104" s="30"/>
      <c r="T104" s="30"/>
      <c r="U104" s="30"/>
      <c r="V104" s="30"/>
      <c r="W104" s="30"/>
      <c r="X104" s="30"/>
      <c r="Y104" s="30"/>
      <c r="Z104" s="30"/>
      <c r="AA104" s="30"/>
    </row>
    <row r="105" spans="1:27" ht="20.100000000000001" customHeight="1" thickTop="1">
      <c r="A105" s="141"/>
      <c r="B105" s="142"/>
      <c r="C105" s="142"/>
      <c r="D105" s="109" t="s">
        <v>4</v>
      </c>
      <c r="E105" s="82"/>
      <c r="F105" s="328">
        <f>October!F105</f>
        <v>0</v>
      </c>
      <c r="G105" s="136">
        <f>E105+October!E105+November!E105+December!E105+January!E105+February!E105+March!E105+April!E105</f>
        <v>0</v>
      </c>
      <c r="H105" s="137">
        <f t="shared" si="13"/>
        <v>0</v>
      </c>
      <c r="I105" s="30"/>
      <c r="J105" s="30"/>
      <c r="K105" s="30"/>
      <c r="L105" s="30"/>
      <c r="M105" s="30"/>
      <c r="N105" s="30"/>
      <c r="O105" s="30"/>
      <c r="P105" s="30"/>
      <c r="Q105" s="30"/>
      <c r="R105" s="30"/>
      <c r="S105" s="30"/>
      <c r="T105" s="30"/>
      <c r="U105" s="30"/>
      <c r="V105" s="30"/>
      <c r="W105" s="30"/>
      <c r="X105" s="30"/>
      <c r="Y105" s="30"/>
      <c r="Z105" s="30"/>
      <c r="AA105" s="30"/>
    </row>
    <row r="106" spans="1:27" ht="20.100000000000001" customHeight="1" thickBot="1">
      <c r="A106" s="138"/>
      <c r="B106" s="155"/>
      <c r="C106" s="140"/>
      <c r="D106" s="97" t="s">
        <v>6</v>
      </c>
      <c r="E106" s="84"/>
      <c r="F106" s="328">
        <f>October!F106</f>
        <v>0</v>
      </c>
      <c r="G106" s="136">
        <f>E106+October!E106+November!E106+December!E106+January!E106+February!E106+March!E106+April!E106</f>
        <v>0</v>
      </c>
      <c r="H106" s="137">
        <f t="shared" si="13"/>
        <v>0</v>
      </c>
      <c r="I106" s="30"/>
      <c r="J106" s="30"/>
      <c r="K106" s="30"/>
      <c r="L106" s="30"/>
      <c r="M106" s="30"/>
      <c r="N106" s="30"/>
      <c r="O106" s="30"/>
      <c r="P106" s="30"/>
      <c r="Q106" s="30"/>
      <c r="R106" s="30"/>
      <c r="S106" s="30"/>
      <c r="T106" s="30"/>
      <c r="U106" s="30"/>
      <c r="V106" s="30"/>
      <c r="W106" s="30"/>
      <c r="X106" s="30"/>
      <c r="Y106" s="30"/>
      <c r="Z106" s="30"/>
      <c r="AA106" s="30"/>
    </row>
    <row r="107" spans="1:27" ht="20.100000000000001" customHeight="1" thickTop="1">
      <c r="A107" s="141"/>
      <c r="B107" s="142"/>
      <c r="C107" s="142"/>
      <c r="D107" s="109" t="s">
        <v>4</v>
      </c>
      <c r="E107" s="82"/>
      <c r="F107" s="328">
        <f>October!F107</f>
        <v>0</v>
      </c>
      <c r="G107" s="136">
        <f>E107+October!E107+November!E107+December!E107+January!E107+February!E107+March!E107+April!E107</f>
        <v>0</v>
      </c>
      <c r="H107" s="137">
        <f t="shared" si="13"/>
        <v>0</v>
      </c>
      <c r="I107" s="30"/>
      <c r="J107" s="30"/>
      <c r="K107" s="30"/>
      <c r="L107" s="30"/>
      <c r="M107" s="30"/>
      <c r="N107" s="30"/>
      <c r="O107" s="30"/>
      <c r="P107" s="30"/>
      <c r="Q107" s="30"/>
      <c r="R107" s="30"/>
      <c r="S107" s="30"/>
      <c r="T107" s="30"/>
      <c r="U107" s="30"/>
      <c r="V107" s="30"/>
      <c r="W107" s="30"/>
      <c r="X107" s="30"/>
      <c r="Y107" s="30"/>
      <c r="Z107" s="30"/>
      <c r="AA107" s="30"/>
    </row>
    <row r="108" spans="1:27" ht="20.100000000000001" customHeight="1" thickBot="1">
      <c r="A108" s="138"/>
      <c r="B108" s="155"/>
      <c r="C108" s="140"/>
      <c r="D108" s="97" t="s">
        <v>6</v>
      </c>
      <c r="E108" s="84"/>
      <c r="F108" s="328">
        <f>October!F108</f>
        <v>0</v>
      </c>
      <c r="G108" s="136">
        <f>E108+October!E108+November!E108+December!E108+January!E108+February!E108+March!E108+April!E108</f>
        <v>0</v>
      </c>
      <c r="H108" s="137">
        <f t="shared" si="13"/>
        <v>0</v>
      </c>
      <c r="I108" s="30"/>
      <c r="J108" s="30"/>
      <c r="K108" s="30"/>
      <c r="L108" s="30"/>
      <c r="M108" s="30"/>
      <c r="N108" s="30"/>
      <c r="O108" s="30"/>
      <c r="P108" s="30"/>
      <c r="Q108" s="30"/>
      <c r="R108" s="30"/>
      <c r="S108" s="30"/>
      <c r="T108" s="30"/>
      <c r="U108" s="30"/>
      <c r="V108" s="30"/>
      <c r="W108" s="30"/>
      <c r="X108" s="30"/>
      <c r="Y108" s="30"/>
      <c r="Z108" s="30"/>
      <c r="AA108" s="30"/>
    </row>
    <row r="109" spans="1:27" ht="20.100000000000001" customHeight="1" thickTop="1">
      <c r="A109" s="141"/>
      <c r="B109" s="142"/>
      <c r="C109" s="142"/>
      <c r="D109" s="109" t="s">
        <v>4</v>
      </c>
      <c r="E109" s="82"/>
      <c r="F109" s="328">
        <f>October!F109</f>
        <v>0</v>
      </c>
      <c r="G109" s="136">
        <f>E109+October!E109+November!E109+December!E109+January!E109+February!E109+March!E109+April!E109</f>
        <v>0</v>
      </c>
      <c r="H109" s="137">
        <f t="shared" si="13"/>
        <v>0</v>
      </c>
      <c r="I109" s="30"/>
      <c r="J109" s="30"/>
      <c r="K109" s="30"/>
      <c r="L109" s="30"/>
      <c r="M109" s="30"/>
      <c r="N109" s="30"/>
      <c r="O109" s="30"/>
      <c r="P109" s="30"/>
      <c r="Q109" s="30"/>
      <c r="R109" s="30"/>
      <c r="S109" s="30"/>
      <c r="T109" s="30"/>
      <c r="U109" s="30"/>
      <c r="V109" s="30"/>
      <c r="W109" s="30"/>
      <c r="X109" s="30"/>
      <c r="Y109" s="30"/>
      <c r="Z109" s="30"/>
      <c r="AA109" s="30"/>
    </row>
    <row r="110" spans="1:27" ht="20.100000000000001" customHeight="1" thickBot="1">
      <c r="A110" s="138"/>
      <c r="B110" s="155"/>
      <c r="C110" s="140"/>
      <c r="D110" s="97" t="s">
        <v>6</v>
      </c>
      <c r="E110" s="84"/>
      <c r="F110" s="328">
        <f>October!F110</f>
        <v>0</v>
      </c>
      <c r="G110" s="136">
        <f>E110+October!E110+November!E110+December!E110+January!E110+February!E110+March!E110+April!E110</f>
        <v>0</v>
      </c>
      <c r="H110" s="137">
        <f t="shared" si="13"/>
        <v>0</v>
      </c>
      <c r="I110" s="30"/>
      <c r="J110" s="30"/>
      <c r="K110" s="30"/>
      <c r="L110" s="30"/>
      <c r="M110" s="30"/>
      <c r="N110" s="30"/>
      <c r="O110" s="30"/>
      <c r="P110" s="30"/>
      <c r="Q110" s="30"/>
      <c r="R110" s="30"/>
      <c r="S110" s="30"/>
      <c r="T110" s="30"/>
      <c r="U110" s="30"/>
      <c r="V110" s="30"/>
      <c r="W110" s="30"/>
      <c r="X110" s="30"/>
      <c r="Y110" s="30"/>
      <c r="Z110" s="30"/>
      <c r="AA110" s="30"/>
    </row>
    <row r="111" spans="1:27" ht="20.100000000000001" customHeight="1" thickTop="1">
      <c r="A111" s="141"/>
      <c r="B111" s="142"/>
      <c r="C111" s="142"/>
      <c r="D111" s="109" t="s">
        <v>4</v>
      </c>
      <c r="E111" s="82"/>
      <c r="F111" s="328">
        <f>October!F111</f>
        <v>0</v>
      </c>
      <c r="G111" s="136">
        <f>E111+October!E111+November!E111+December!E111+January!E111+February!E111+March!E111+April!E111</f>
        <v>0</v>
      </c>
      <c r="H111" s="137">
        <f t="shared" si="13"/>
        <v>0</v>
      </c>
      <c r="I111" s="30"/>
      <c r="J111" s="30"/>
      <c r="K111" s="30"/>
      <c r="L111" s="30"/>
      <c r="M111" s="30"/>
      <c r="N111" s="30"/>
      <c r="O111" s="30"/>
      <c r="P111" s="30"/>
      <c r="Q111" s="30"/>
      <c r="R111" s="30"/>
      <c r="S111" s="30"/>
      <c r="T111" s="30"/>
      <c r="U111" s="30"/>
      <c r="V111" s="30"/>
      <c r="W111" s="30"/>
      <c r="X111" s="30"/>
      <c r="Y111" s="30"/>
      <c r="Z111" s="30"/>
      <c r="AA111" s="30"/>
    </row>
    <row r="112" spans="1:27" ht="20.100000000000001" customHeight="1" thickBot="1">
      <c r="A112" s="138"/>
      <c r="B112" s="155"/>
      <c r="C112" s="140"/>
      <c r="D112" s="97" t="s">
        <v>6</v>
      </c>
      <c r="E112" s="84"/>
      <c r="F112" s="328">
        <f>October!F112</f>
        <v>0</v>
      </c>
      <c r="G112" s="136">
        <f>E112+October!E112+November!E112+December!E112+January!E112+February!E112+March!E112+April!E112</f>
        <v>0</v>
      </c>
      <c r="H112" s="137">
        <f t="shared" si="13"/>
        <v>0</v>
      </c>
      <c r="I112" s="30"/>
      <c r="J112" s="30"/>
      <c r="K112" s="30"/>
      <c r="L112" s="30"/>
      <c r="M112" s="30"/>
      <c r="N112" s="30"/>
      <c r="O112" s="30"/>
      <c r="P112" s="30"/>
      <c r="Q112" s="30"/>
      <c r="R112" s="30"/>
      <c r="S112" s="30"/>
      <c r="T112" s="30"/>
      <c r="U112" s="30"/>
      <c r="V112" s="30"/>
      <c r="W112" s="30"/>
      <c r="X112" s="30"/>
      <c r="Y112" s="30"/>
      <c r="Z112" s="30"/>
      <c r="AA112" s="30"/>
    </row>
    <row r="113" spans="1:27" ht="20.100000000000001" customHeight="1" thickTop="1">
      <c r="A113" s="141"/>
      <c r="B113" s="142"/>
      <c r="C113" s="142"/>
      <c r="D113" s="109" t="s">
        <v>4</v>
      </c>
      <c r="E113" s="82"/>
      <c r="F113" s="328">
        <f>October!F113</f>
        <v>0</v>
      </c>
      <c r="G113" s="136">
        <f>E113+October!E113+November!E113+December!E113+January!E113+February!E113+March!E113+April!E113</f>
        <v>0</v>
      </c>
      <c r="H113" s="137">
        <f t="shared" si="13"/>
        <v>0</v>
      </c>
      <c r="I113" s="30"/>
      <c r="J113" s="30"/>
      <c r="K113" s="30"/>
      <c r="L113" s="30"/>
      <c r="M113" s="30"/>
      <c r="N113" s="30"/>
      <c r="O113" s="30"/>
      <c r="P113" s="30"/>
      <c r="Q113" s="30"/>
      <c r="R113" s="30"/>
      <c r="S113" s="30"/>
      <c r="T113" s="30"/>
      <c r="U113" s="30"/>
      <c r="V113" s="30"/>
      <c r="W113" s="30"/>
      <c r="X113" s="30"/>
      <c r="Y113" s="30"/>
      <c r="Z113" s="30"/>
      <c r="AA113" s="30"/>
    </row>
    <row r="114" spans="1:27" ht="20.100000000000001" customHeight="1" thickBot="1">
      <c r="A114" s="138"/>
      <c r="B114" s="155"/>
      <c r="C114" s="140"/>
      <c r="D114" s="97" t="s">
        <v>6</v>
      </c>
      <c r="E114" s="84"/>
      <c r="F114" s="328">
        <f>October!F114</f>
        <v>0</v>
      </c>
      <c r="G114" s="136">
        <f>E114+October!E114+November!E114+December!E114+January!E114+February!E114+March!E114+April!E114</f>
        <v>0</v>
      </c>
      <c r="H114" s="137">
        <f t="shared" si="13"/>
        <v>0</v>
      </c>
      <c r="I114" s="30"/>
      <c r="J114" s="30"/>
      <c r="K114" s="30"/>
      <c r="L114" s="30"/>
      <c r="M114" s="30"/>
      <c r="N114" s="30"/>
      <c r="O114" s="30"/>
      <c r="P114" s="30"/>
      <c r="Q114" s="30"/>
      <c r="R114" s="30"/>
      <c r="S114" s="30"/>
      <c r="T114" s="30"/>
      <c r="U114" s="30"/>
      <c r="V114" s="30"/>
      <c r="W114" s="30"/>
      <c r="X114" s="30"/>
      <c r="Y114" s="30"/>
      <c r="Z114" s="30"/>
      <c r="AA114" s="30"/>
    </row>
    <row r="115" spans="1:27" ht="20.100000000000001" customHeight="1" thickTop="1">
      <c r="A115" s="141"/>
      <c r="B115" s="142"/>
      <c r="C115" s="142"/>
      <c r="D115" s="109" t="s">
        <v>4</v>
      </c>
      <c r="E115" s="82"/>
      <c r="F115" s="328">
        <f>October!F115</f>
        <v>0</v>
      </c>
      <c r="G115" s="136">
        <f>E115+October!E115+November!E115+December!E115+January!E115+February!E115+March!E115+April!E115</f>
        <v>0</v>
      </c>
      <c r="H115" s="137">
        <f t="shared" si="13"/>
        <v>0</v>
      </c>
      <c r="I115" s="30"/>
      <c r="J115" s="30"/>
      <c r="K115" s="30"/>
      <c r="L115" s="30"/>
      <c r="M115" s="30"/>
      <c r="N115" s="30"/>
      <c r="O115" s="30"/>
      <c r="P115" s="30"/>
      <c r="Q115" s="30"/>
      <c r="R115" s="30"/>
      <c r="S115" s="30"/>
      <c r="T115" s="30"/>
      <c r="U115" s="30"/>
      <c r="V115" s="30"/>
      <c r="W115" s="30"/>
      <c r="X115" s="30"/>
      <c r="Y115" s="30"/>
      <c r="Z115" s="30"/>
      <c r="AA115" s="30"/>
    </row>
    <row r="116" spans="1:27" ht="20.100000000000001" customHeight="1" thickBot="1">
      <c r="A116" s="138"/>
      <c r="B116" s="155"/>
      <c r="C116" s="140"/>
      <c r="D116" s="97" t="s">
        <v>6</v>
      </c>
      <c r="E116" s="84"/>
      <c r="F116" s="328">
        <f>October!F116</f>
        <v>0</v>
      </c>
      <c r="G116" s="136">
        <f>E116+October!E116+November!E116+December!E116+January!E116+February!E116+March!E116+April!E116</f>
        <v>0</v>
      </c>
      <c r="H116" s="137">
        <f t="shared" si="13"/>
        <v>0</v>
      </c>
      <c r="I116" s="30"/>
      <c r="J116" s="30"/>
      <c r="K116" s="30"/>
      <c r="L116" s="30"/>
      <c r="M116" s="30"/>
      <c r="N116" s="30"/>
      <c r="O116" s="30"/>
      <c r="P116" s="30"/>
      <c r="Q116" s="30"/>
      <c r="R116" s="30"/>
      <c r="S116" s="30"/>
      <c r="T116" s="30"/>
      <c r="U116" s="30"/>
      <c r="V116" s="30"/>
      <c r="W116" s="30"/>
      <c r="X116" s="30"/>
      <c r="Y116" s="30"/>
      <c r="Z116" s="30"/>
      <c r="AA116" s="30"/>
    </row>
    <row r="117" spans="1:27" ht="20.100000000000001" customHeight="1" thickTop="1" thickBot="1">
      <c r="A117" s="146"/>
      <c r="B117" s="147"/>
      <c r="C117" s="148"/>
      <c r="D117" s="156" t="s">
        <v>54</v>
      </c>
      <c r="E117" s="85">
        <f>E91+E93+E95+E97+E99+E101+E103+E105+E107+E109+E89+E87+E85+E83+E81+E111+E113+E115</f>
        <v>0</v>
      </c>
      <c r="F117" s="85">
        <f t="shared" ref="F117:G118" si="14">F91+F93+F95+F97+F99+F101+F103+F105+F107+F109+F89+F87+F85+F83+F81+F111+F113+F115</f>
        <v>0</v>
      </c>
      <c r="G117" s="85">
        <f t="shared" si="14"/>
        <v>0</v>
      </c>
      <c r="H117" s="150">
        <f>H91+H93+H95+H97+H99+H101+H103+H105+H107+H109+H89+H87+H85+H83+H81+H111+H113+H115</f>
        <v>0</v>
      </c>
      <c r="I117" s="30"/>
      <c r="J117" s="30"/>
      <c r="K117" s="30"/>
      <c r="L117" s="30"/>
      <c r="M117" s="30"/>
      <c r="N117" s="30"/>
      <c r="O117" s="30"/>
      <c r="P117" s="30"/>
      <c r="Q117" s="30"/>
      <c r="R117" s="30"/>
      <c r="S117" s="30"/>
      <c r="T117" s="30"/>
      <c r="U117" s="30"/>
      <c r="V117" s="30"/>
      <c r="W117" s="30"/>
      <c r="X117" s="30"/>
      <c r="Y117" s="30"/>
      <c r="Z117" s="30"/>
      <c r="AA117" s="30"/>
    </row>
    <row r="118" spans="1:27" ht="20.100000000000001" customHeight="1" thickTop="1" thickBot="1">
      <c r="A118" s="298"/>
      <c r="B118" s="152"/>
      <c r="C118" s="151"/>
      <c r="D118" s="158" t="s">
        <v>55</v>
      </c>
      <c r="E118" s="86">
        <f>E92+E94+E96+E98+E100+E102+E104+E106+E108+E110+E90+E88+E86+E84+E82+E112+E114+E116</f>
        <v>0</v>
      </c>
      <c r="F118" s="86">
        <f t="shared" si="14"/>
        <v>0</v>
      </c>
      <c r="G118" s="86">
        <f t="shared" si="14"/>
        <v>0</v>
      </c>
      <c r="H118" s="154">
        <f>H92+H94+H96+H98+H100+H102+H104+H106+H108+H110+H90+H88+H86+H84+H82+H112+H114+H116</f>
        <v>0</v>
      </c>
      <c r="I118" s="30"/>
      <c r="J118" s="30"/>
      <c r="K118" s="30"/>
      <c r="L118" s="30"/>
      <c r="M118" s="30"/>
      <c r="N118" s="30"/>
      <c r="O118" s="30"/>
      <c r="P118" s="30"/>
      <c r="Q118" s="30"/>
      <c r="R118" s="30"/>
      <c r="S118" s="30"/>
      <c r="T118" s="30"/>
      <c r="U118" s="30"/>
      <c r="V118" s="30"/>
      <c r="W118" s="30"/>
      <c r="X118" s="30"/>
      <c r="Y118" s="30"/>
      <c r="Z118" s="30"/>
      <c r="AA118" s="30"/>
    </row>
    <row r="119" spans="1:27" ht="20.100000000000001" customHeight="1" thickTop="1" thickBot="1">
      <c r="A119" s="91"/>
      <c r="B119" s="91"/>
      <c r="C119" s="91"/>
      <c r="D119" s="91"/>
      <c r="E119" s="91"/>
      <c r="F119" s="91"/>
      <c r="G119" s="160"/>
      <c r="H119" s="160"/>
      <c r="I119" s="30"/>
      <c r="J119" s="30"/>
      <c r="K119" s="30"/>
      <c r="L119" s="30"/>
      <c r="M119" s="30"/>
      <c r="N119" s="30"/>
      <c r="O119" s="30"/>
      <c r="P119" s="30"/>
      <c r="Q119" s="30"/>
      <c r="R119" s="30"/>
      <c r="S119" s="30"/>
      <c r="T119" s="30"/>
      <c r="U119" s="30"/>
      <c r="V119" s="30"/>
      <c r="W119" s="30"/>
      <c r="X119" s="30"/>
      <c r="Y119" s="30"/>
      <c r="Z119" s="30"/>
      <c r="AA119" s="30"/>
    </row>
    <row r="120" spans="1:27" ht="20.100000000000001" customHeight="1" thickTop="1" thickBot="1">
      <c r="A120" s="161" t="s">
        <v>93</v>
      </c>
      <c r="B120" s="162"/>
      <c r="C120" s="162"/>
      <c r="D120" s="131"/>
      <c r="E120" s="92" t="s">
        <v>0</v>
      </c>
      <c r="F120" s="88" t="s">
        <v>1</v>
      </c>
      <c r="G120" s="293" t="s">
        <v>2</v>
      </c>
      <c r="H120" s="133" t="s">
        <v>3</v>
      </c>
      <c r="I120" s="30"/>
      <c r="J120" s="30"/>
      <c r="K120" s="30"/>
      <c r="L120" s="30"/>
      <c r="M120" s="30"/>
      <c r="N120" s="30"/>
      <c r="O120" s="30"/>
      <c r="P120" s="30"/>
      <c r="Q120" s="30"/>
      <c r="R120" s="30"/>
      <c r="S120" s="30"/>
      <c r="T120" s="30"/>
      <c r="U120" s="30"/>
      <c r="V120" s="30"/>
      <c r="W120" s="30"/>
      <c r="X120" s="30"/>
      <c r="Y120" s="30"/>
      <c r="Z120" s="30"/>
      <c r="AA120" s="30"/>
    </row>
    <row r="121" spans="1:27" ht="20.100000000000001" customHeight="1" thickTop="1">
      <c r="A121" s="134"/>
      <c r="B121" s="135"/>
      <c r="C121" s="135"/>
      <c r="D121" s="97" t="s">
        <v>4</v>
      </c>
      <c r="E121" s="82"/>
      <c r="F121" s="328">
        <f>October!F121</f>
        <v>0</v>
      </c>
      <c r="G121" s="136">
        <f>E121+October!E121+November!E121+December!E121+January!E121+February!E121+March!E121+April!E121</f>
        <v>0</v>
      </c>
      <c r="H121" s="277">
        <f t="shared" ref="H121:H130" si="15">F121-G121</f>
        <v>0</v>
      </c>
      <c r="I121" s="30"/>
      <c r="J121" s="30"/>
      <c r="K121" s="30"/>
      <c r="L121" s="30"/>
      <c r="M121" s="30"/>
      <c r="N121" s="30"/>
      <c r="O121" s="30"/>
      <c r="P121" s="30"/>
      <c r="Q121" s="30"/>
      <c r="R121" s="30"/>
      <c r="S121" s="30"/>
      <c r="T121" s="30"/>
      <c r="U121" s="30"/>
      <c r="V121" s="30"/>
      <c r="W121" s="30"/>
      <c r="X121" s="30"/>
      <c r="Y121" s="30"/>
      <c r="Z121" s="30"/>
      <c r="AA121" s="30"/>
    </row>
    <row r="122" spans="1:27" ht="20.100000000000001" customHeight="1" thickBot="1">
      <c r="A122" s="138"/>
      <c r="B122" s="155"/>
      <c r="C122" s="140"/>
      <c r="D122" s="103" t="s">
        <v>6</v>
      </c>
      <c r="E122" s="84"/>
      <c r="F122" s="328">
        <f>October!F122</f>
        <v>0</v>
      </c>
      <c r="G122" s="136">
        <f>E122+October!E122+November!E122+December!E122+January!E122+February!E122+March!E122+April!E122</f>
        <v>0</v>
      </c>
      <c r="H122" s="275">
        <f t="shared" si="15"/>
        <v>0</v>
      </c>
      <c r="I122" s="30"/>
      <c r="J122" s="30"/>
      <c r="K122" s="30"/>
      <c r="L122" s="30"/>
      <c r="M122" s="30"/>
      <c r="N122" s="30"/>
      <c r="O122" s="30"/>
      <c r="P122" s="30"/>
      <c r="Q122" s="30"/>
      <c r="R122" s="30"/>
      <c r="S122" s="30"/>
      <c r="T122" s="30"/>
      <c r="U122" s="30"/>
      <c r="V122" s="30"/>
      <c r="W122" s="30"/>
      <c r="X122" s="30"/>
      <c r="Y122" s="30"/>
      <c r="Z122" s="30"/>
      <c r="AA122" s="30"/>
    </row>
    <row r="123" spans="1:27" ht="20.100000000000001" customHeight="1" thickTop="1">
      <c r="A123" s="141"/>
      <c r="B123" s="142"/>
      <c r="C123" s="142"/>
      <c r="D123" s="109" t="s">
        <v>4</v>
      </c>
      <c r="E123" s="82"/>
      <c r="F123" s="328">
        <f>October!F123</f>
        <v>0</v>
      </c>
      <c r="G123" s="136">
        <f>E123+October!E123+November!E123+December!E123+January!E123+February!E123+March!E123+April!E123</f>
        <v>0</v>
      </c>
      <c r="H123" s="275">
        <f t="shared" si="15"/>
        <v>0</v>
      </c>
      <c r="I123" s="30"/>
      <c r="J123" s="30"/>
      <c r="K123" s="30"/>
      <c r="L123" s="30"/>
      <c r="M123" s="30"/>
      <c r="N123" s="30"/>
      <c r="O123" s="30"/>
      <c r="P123" s="30"/>
      <c r="Q123" s="30"/>
      <c r="R123" s="30"/>
      <c r="S123" s="30"/>
      <c r="T123" s="30"/>
      <c r="U123" s="30"/>
      <c r="V123" s="30"/>
      <c r="W123" s="30"/>
      <c r="X123" s="30"/>
      <c r="Y123" s="30"/>
      <c r="Z123" s="30"/>
      <c r="AA123" s="30"/>
    </row>
    <row r="124" spans="1:27" ht="20.100000000000001" customHeight="1" thickBot="1">
      <c r="A124" s="138"/>
      <c r="B124" s="155"/>
      <c r="C124" s="140"/>
      <c r="D124" s="103" t="s">
        <v>6</v>
      </c>
      <c r="E124" s="84"/>
      <c r="F124" s="328">
        <f>October!F124</f>
        <v>0</v>
      </c>
      <c r="G124" s="136">
        <f>E124+October!E124+November!E124+December!E124+January!E124+February!E124+March!E124+April!E124</f>
        <v>0</v>
      </c>
      <c r="H124" s="275">
        <f t="shared" si="15"/>
        <v>0</v>
      </c>
      <c r="I124" s="30"/>
      <c r="J124" s="30"/>
      <c r="K124" s="30"/>
      <c r="L124" s="30"/>
      <c r="M124" s="30"/>
      <c r="N124" s="30"/>
      <c r="O124" s="30"/>
      <c r="P124" s="30"/>
      <c r="Q124" s="30"/>
      <c r="R124" s="30"/>
      <c r="S124" s="30"/>
      <c r="T124" s="30"/>
      <c r="U124" s="30"/>
      <c r="V124" s="30"/>
      <c r="W124" s="30"/>
      <c r="X124" s="30"/>
      <c r="Y124" s="30"/>
      <c r="Z124" s="30"/>
      <c r="AA124" s="30"/>
    </row>
    <row r="125" spans="1:27" ht="20.100000000000001" customHeight="1" thickTop="1">
      <c r="A125" s="141"/>
      <c r="B125" s="142"/>
      <c r="C125" s="142"/>
      <c r="D125" s="109" t="s">
        <v>4</v>
      </c>
      <c r="E125" s="82"/>
      <c r="F125" s="328">
        <f>October!F125</f>
        <v>0</v>
      </c>
      <c r="G125" s="136">
        <f>E125+October!E125+November!E125+December!E125+January!E125+February!E125+March!E125+April!E125</f>
        <v>0</v>
      </c>
      <c r="H125" s="275">
        <f t="shared" si="15"/>
        <v>0</v>
      </c>
      <c r="I125" s="30"/>
      <c r="J125" s="30"/>
      <c r="K125" s="30"/>
      <c r="L125" s="30"/>
      <c r="M125" s="30"/>
      <c r="N125" s="30"/>
      <c r="O125" s="30"/>
      <c r="P125" s="30"/>
      <c r="Q125" s="30"/>
      <c r="R125" s="30"/>
      <c r="S125" s="30"/>
      <c r="T125" s="30"/>
      <c r="U125" s="30"/>
      <c r="V125" s="30"/>
      <c r="W125" s="30"/>
      <c r="X125" s="30"/>
      <c r="Y125" s="30"/>
      <c r="Z125" s="30"/>
      <c r="AA125" s="30"/>
    </row>
    <row r="126" spans="1:27" ht="20.100000000000001" customHeight="1" thickBot="1">
      <c r="A126" s="138"/>
      <c r="B126" s="155"/>
      <c r="C126" s="140"/>
      <c r="D126" s="103" t="s">
        <v>6</v>
      </c>
      <c r="E126" s="84"/>
      <c r="F126" s="328">
        <f>October!F126</f>
        <v>0</v>
      </c>
      <c r="G126" s="136">
        <f>E126+October!E126+November!E126+December!E126+January!E126+February!E126+March!E126+April!E126</f>
        <v>0</v>
      </c>
      <c r="H126" s="275">
        <f t="shared" si="15"/>
        <v>0</v>
      </c>
      <c r="I126" s="30"/>
      <c r="J126" s="30"/>
      <c r="K126" s="30"/>
      <c r="L126" s="30"/>
      <c r="M126" s="30"/>
      <c r="N126" s="30"/>
      <c r="O126" s="30"/>
      <c r="P126" s="30"/>
      <c r="Q126" s="30"/>
      <c r="R126" s="30"/>
      <c r="S126" s="30"/>
      <c r="T126" s="30"/>
      <c r="U126" s="30"/>
      <c r="V126" s="30"/>
      <c r="W126" s="30"/>
      <c r="X126" s="30"/>
      <c r="Y126" s="30"/>
      <c r="Z126" s="30"/>
      <c r="AA126" s="30"/>
    </row>
    <row r="127" spans="1:27" ht="20.100000000000001" customHeight="1" thickTop="1">
      <c r="A127" s="141"/>
      <c r="B127" s="142"/>
      <c r="C127" s="142"/>
      <c r="D127" s="97" t="s">
        <v>4</v>
      </c>
      <c r="E127" s="82"/>
      <c r="F127" s="328">
        <f>October!F127</f>
        <v>0</v>
      </c>
      <c r="G127" s="136">
        <f>E127+October!E127+November!E127+December!E127+January!E127+February!E127+March!E127+April!E127</f>
        <v>0</v>
      </c>
      <c r="H127" s="275">
        <f t="shared" si="15"/>
        <v>0</v>
      </c>
      <c r="I127" s="30"/>
      <c r="J127" s="30"/>
      <c r="K127" s="30"/>
      <c r="L127" s="30"/>
      <c r="M127" s="30"/>
      <c r="N127" s="30"/>
      <c r="O127" s="30"/>
      <c r="P127" s="30"/>
      <c r="Q127" s="30"/>
      <c r="R127" s="30"/>
      <c r="S127" s="30"/>
      <c r="T127" s="30"/>
      <c r="U127" s="30"/>
      <c r="V127" s="30"/>
      <c r="W127" s="30"/>
      <c r="X127" s="30"/>
      <c r="Y127" s="30"/>
      <c r="Z127" s="30"/>
      <c r="AA127" s="30"/>
    </row>
    <row r="128" spans="1:27" ht="20.100000000000001" customHeight="1" thickBot="1">
      <c r="A128" s="138"/>
      <c r="B128" s="155"/>
      <c r="C128" s="140"/>
      <c r="D128" s="143" t="s">
        <v>6</v>
      </c>
      <c r="E128" s="84"/>
      <c r="F128" s="328">
        <f>October!F128</f>
        <v>0</v>
      </c>
      <c r="G128" s="136">
        <f>E128+October!E128+November!E128+December!E128+January!E128+February!E128+March!E128+April!E128</f>
        <v>0</v>
      </c>
      <c r="H128" s="275">
        <f t="shared" si="15"/>
        <v>0</v>
      </c>
      <c r="I128" s="30"/>
      <c r="J128" s="30"/>
      <c r="K128" s="30"/>
      <c r="L128" s="30"/>
      <c r="M128" s="30"/>
      <c r="N128" s="30"/>
      <c r="O128" s="30"/>
      <c r="P128" s="30"/>
      <c r="Q128" s="30"/>
      <c r="R128" s="30"/>
      <c r="S128" s="30"/>
      <c r="T128" s="30"/>
      <c r="U128" s="30"/>
      <c r="V128" s="30"/>
      <c r="W128" s="30"/>
      <c r="X128" s="30"/>
      <c r="Y128" s="30"/>
      <c r="Z128" s="30"/>
      <c r="AA128" s="30"/>
    </row>
    <row r="129" spans="1:27" ht="20.100000000000001" customHeight="1" thickTop="1">
      <c r="A129" s="141"/>
      <c r="B129" s="142"/>
      <c r="C129" s="142"/>
      <c r="D129" s="109" t="s">
        <v>4</v>
      </c>
      <c r="E129" s="82"/>
      <c r="F129" s="328">
        <f>October!F129</f>
        <v>0</v>
      </c>
      <c r="G129" s="136">
        <f>E129+October!E129+November!E129+December!E129+January!E129+February!E129+March!E129+April!E129</f>
        <v>0</v>
      </c>
      <c r="H129" s="275">
        <f t="shared" si="15"/>
        <v>0</v>
      </c>
      <c r="I129" s="30"/>
      <c r="J129" s="30"/>
      <c r="K129" s="30"/>
      <c r="L129" s="30"/>
      <c r="M129" s="30"/>
      <c r="N129" s="30"/>
      <c r="O129" s="30"/>
      <c r="P129" s="30"/>
      <c r="Q129" s="30"/>
      <c r="R129" s="30"/>
      <c r="S129" s="30"/>
      <c r="T129" s="30"/>
      <c r="U129" s="30"/>
      <c r="V129" s="30"/>
      <c r="W129" s="30"/>
      <c r="X129" s="30"/>
      <c r="Y129" s="30"/>
      <c r="Z129" s="30"/>
      <c r="AA129" s="30"/>
    </row>
    <row r="130" spans="1:27" ht="20.100000000000001" customHeight="1" thickBot="1">
      <c r="A130" s="138"/>
      <c r="B130" s="155"/>
      <c r="C130" s="140"/>
      <c r="D130" s="103" t="s">
        <v>6</v>
      </c>
      <c r="E130" s="84"/>
      <c r="F130" s="328">
        <f>October!F130</f>
        <v>0</v>
      </c>
      <c r="G130" s="136">
        <f>E130+October!E130+November!E130+December!E130+January!E130+February!E130+March!E130+April!E130</f>
        <v>0</v>
      </c>
      <c r="H130" s="163">
        <f t="shared" si="15"/>
        <v>0</v>
      </c>
      <c r="I130" s="30"/>
      <c r="J130" s="30"/>
      <c r="K130" s="30"/>
      <c r="L130" s="30"/>
      <c r="M130" s="30"/>
      <c r="N130" s="30"/>
      <c r="O130" s="30"/>
      <c r="P130" s="30"/>
      <c r="Q130" s="30"/>
      <c r="R130" s="30"/>
      <c r="S130" s="30"/>
      <c r="T130" s="30"/>
      <c r="U130" s="30"/>
      <c r="V130" s="30"/>
      <c r="W130" s="30"/>
      <c r="X130" s="30"/>
      <c r="Y130" s="30"/>
      <c r="Z130" s="30"/>
      <c r="AA130" s="30"/>
    </row>
    <row r="131" spans="1:27" ht="20.100000000000001" customHeight="1" thickTop="1" thickBot="1">
      <c r="A131" s="146"/>
      <c r="B131" s="147"/>
      <c r="C131" s="164"/>
      <c r="D131" s="156" t="s">
        <v>54</v>
      </c>
      <c r="E131" s="89">
        <f t="shared" ref="E131:G132" si="16">E121+E123+E125+E127+E129</f>
        <v>0</v>
      </c>
      <c r="F131" s="89">
        <f t="shared" si="16"/>
        <v>0</v>
      </c>
      <c r="G131" s="89">
        <f t="shared" si="16"/>
        <v>0</v>
      </c>
      <c r="H131" s="157">
        <f>H121+H123+H125+H127+H129</f>
        <v>0</v>
      </c>
      <c r="I131" s="30"/>
      <c r="J131" s="30"/>
      <c r="K131" s="30"/>
      <c r="L131" s="30"/>
      <c r="M131" s="30"/>
      <c r="N131" s="30"/>
      <c r="O131" s="30"/>
      <c r="P131" s="30"/>
      <c r="Q131" s="30"/>
      <c r="R131" s="30"/>
      <c r="S131" s="30"/>
      <c r="T131" s="30"/>
      <c r="U131" s="30"/>
      <c r="V131" s="30"/>
      <c r="W131" s="30"/>
      <c r="X131" s="30"/>
      <c r="Y131" s="30"/>
      <c r="Z131" s="30"/>
      <c r="AA131" s="30"/>
    </row>
    <row r="132" spans="1:27" ht="20.100000000000001" customHeight="1" thickTop="1" thickBot="1">
      <c r="A132" s="298"/>
      <c r="B132" s="152"/>
      <c r="C132" s="165"/>
      <c r="D132" s="158" t="s">
        <v>55</v>
      </c>
      <c r="E132" s="90">
        <f t="shared" si="16"/>
        <v>0</v>
      </c>
      <c r="F132" s="90">
        <f t="shared" si="16"/>
        <v>0</v>
      </c>
      <c r="G132" s="90">
        <f t="shared" si="16"/>
        <v>0</v>
      </c>
      <c r="H132" s="159">
        <f>H122+H124+H126+H128+H130</f>
        <v>0</v>
      </c>
      <c r="I132" s="30"/>
      <c r="J132" s="30"/>
      <c r="K132" s="30"/>
      <c r="L132" s="30"/>
      <c r="M132" s="30"/>
      <c r="N132" s="30"/>
      <c r="O132" s="30"/>
      <c r="P132" s="30"/>
      <c r="Q132" s="30"/>
      <c r="R132" s="30"/>
      <c r="S132" s="30"/>
      <c r="T132" s="30"/>
      <c r="U132" s="30"/>
      <c r="V132" s="30"/>
      <c r="W132" s="30"/>
      <c r="X132" s="30"/>
      <c r="Y132" s="30"/>
      <c r="Z132" s="30"/>
      <c r="AA132" s="30"/>
    </row>
    <row r="133" spans="1:27" ht="20.100000000000001" customHeight="1" thickTop="1" thickBot="1">
      <c r="A133" s="91"/>
      <c r="B133" s="91"/>
      <c r="C133" s="91"/>
      <c r="D133" s="91"/>
      <c r="E133" s="91"/>
      <c r="F133" s="91"/>
      <c r="G133" s="160"/>
      <c r="H133" s="160"/>
      <c r="I133" s="30"/>
      <c r="J133" s="30"/>
      <c r="K133" s="30"/>
      <c r="L133" s="30"/>
      <c r="M133" s="30"/>
      <c r="N133" s="30"/>
      <c r="O133" s="30"/>
      <c r="P133" s="30"/>
      <c r="Q133" s="30"/>
      <c r="R133" s="30"/>
      <c r="S133" s="30"/>
      <c r="T133" s="30"/>
      <c r="U133" s="30"/>
      <c r="V133" s="30"/>
      <c r="W133" s="30"/>
      <c r="X133" s="30"/>
      <c r="Y133" s="30"/>
      <c r="Z133" s="30"/>
      <c r="AA133" s="30"/>
    </row>
    <row r="134" spans="1:27" ht="20.100000000000001" customHeight="1" thickTop="1" thickBot="1">
      <c r="A134" s="161" t="s">
        <v>56</v>
      </c>
      <c r="B134" s="162"/>
      <c r="C134" s="162"/>
      <c r="D134" s="131"/>
      <c r="E134" s="92" t="s">
        <v>0</v>
      </c>
      <c r="F134" s="88" t="s">
        <v>1</v>
      </c>
      <c r="G134" s="132" t="s">
        <v>2</v>
      </c>
      <c r="H134" s="133" t="s">
        <v>3</v>
      </c>
      <c r="I134" s="30"/>
      <c r="J134" s="30"/>
      <c r="K134" s="30"/>
      <c r="L134" s="30"/>
      <c r="M134" s="30"/>
      <c r="N134" s="30"/>
      <c r="O134" s="30"/>
      <c r="P134" s="30"/>
      <c r="Q134" s="30"/>
      <c r="R134" s="30"/>
      <c r="S134" s="30"/>
      <c r="T134" s="30"/>
      <c r="U134" s="30"/>
      <c r="V134" s="30"/>
      <c r="W134" s="30"/>
      <c r="X134" s="30"/>
      <c r="Y134" s="30"/>
      <c r="Z134" s="30"/>
      <c r="AA134" s="30"/>
    </row>
    <row r="135" spans="1:27" ht="20.100000000000001" customHeight="1" thickTop="1">
      <c r="A135" s="134"/>
      <c r="B135" s="135"/>
      <c r="C135" s="135"/>
      <c r="D135" s="97" t="s">
        <v>4</v>
      </c>
      <c r="E135" s="82"/>
      <c r="F135" s="328">
        <f>October!F135</f>
        <v>0</v>
      </c>
      <c r="G135" s="136">
        <f>E135+October!E135+November!E135+December!E135+January!E135+February!E135+March!E135+April!E135</f>
        <v>0</v>
      </c>
      <c r="H135" s="137">
        <f t="shared" ref="H135:H144" si="17">F135-G135</f>
        <v>0</v>
      </c>
      <c r="I135" s="30"/>
      <c r="J135" s="30"/>
      <c r="K135" s="30"/>
      <c r="L135" s="30"/>
      <c r="M135" s="30"/>
      <c r="N135" s="30"/>
      <c r="O135" s="30"/>
      <c r="P135" s="30"/>
      <c r="Q135" s="30"/>
      <c r="R135" s="30"/>
      <c r="S135" s="30"/>
      <c r="T135" s="30"/>
      <c r="U135" s="30"/>
      <c r="V135" s="30"/>
      <c r="W135" s="30"/>
      <c r="X135" s="30"/>
      <c r="Y135" s="30"/>
      <c r="Z135" s="30"/>
      <c r="AA135" s="30"/>
    </row>
    <row r="136" spans="1:27" ht="20.100000000000001" customHeight="1" thickBot="1">
      <c r="A136" s="138"/>
      <c r="B136" s="155"/>
      <c r="C136" s="140"/>
      <c r="D136" s="103" t="s">
        <v>6</v>
      </c>
      <c r="E136" s="84"/>
      <c r="F136" s="328">
        <f>October!F136</f>
        <v>0</v>
      </c>
      <c r="G136" s="136">
        <f>E136+October!E136+November!E136+December!E136+January!E136+February!E136+March!E136+April!E136</f>
        <v>0</v>
      </c>
      <c r="H136" s="275">
        <f t="shared" si="17"/>
        <v>0</v>
      </c>
      <c r="I136" s="30"/>
      <c r="J136" s="30"/>
      <c r="K136" s="30"/>
      <c r="L136" s="30"/>
      <c r="M136" s="30"/>
      <c r="N136" s="30"/>
      <c r="O136" s="30"/>
      <c r="P136" s="30"/>
      <c r="Q136" s="30"/>
      <c r="R136" s="30"/>
      <c r="S136" s="30"/>
      <c r="T136" s="30"/>
      <c r="U136" s="30"/>
      <c r="V136" s="30"/>
      <c r="W136" s="30"/>
      <c r="X136" s="30"/>
      <c r="Y136" s="30"/>
      <c r="Z136" s="30"/>
      <c r="AA136" s="30"/>
    </row>
    <row r="137" spans="1:27" ht="20.100000000000001" customHeight="1" thickTop="1">
      <c r="A137" s="141"/>
      <c r="B137" s="142"/>
      <c r="C137" s="142"/>
      <c r="D137" s="109" t="s">
        <v>4</v>
      </c>
      <c r="E137" s="82"/>
      <c r="F137" s="328">
        <f>October!F137</f>
        <v>0</v>
      </c>
      <c r="G137" s="136">
        <f>E137+October!E137+November!E137+December!E137+January!E137+February!E137+March!E137+April!E137</f>
        <v>0</v>
      </c>
      <c r="H137" s="275">
        <f t="shared" si="17"/>
        <v>0</v>
      </c>
      <c r="I137" s="30"/>
      <c r="J137" s="30"/>
      <c r="K137" s="30"/>
      <c r="L137" s="30"/>
      <c r="M137" s="30"/>
      <c r="N137" s="30"/>
      <c r="O137" s="30"/>
      <c r="P137" s="30"/>
      <c r="Q137" s="30"/>
      <c r="R137" s="30"/>
      <c r="S137" s="30"/>
      <c r="T137" s="30"/>
      <c r="U137" s="30"/>
      <c r="V137" s="30"/>
      <c r="W137" s="30"/>
      <c r="X137" s="30"/>
      <c r="Y137" s="30"/>
      <c r="Z137" s="30"/>
      <c r="AA137" s="30"/>
    </row>
    <row r="138" spans="1:27" ht="20.100000000000001" customHeight="1" thickBot="1">
      <c r="A138" s="138"/>
      <c r="B138" s="155"/>
      <c r="C138" s="140"/>
      <c r="D138" s="103" t="s">
        <v>6</v>
      </c>
      <c r="E138" s="84"/>
      <c r="F138" s="328">
        <f>October!F138</f>
        <v>0</v>
      </c>
      <c r="G138" s="136">
        <f>E138+October!E138+November!E138+December!E138+January!E138+February!E138+March!E138+April!E138</f>
        <v>0</v>
      </c>
      <c r="H138" s="275">
        <f t="shared" si="17"/>
        <v>0</v>
      </c>
      <c r="I138" s="30"/>
      <c r="J138" s="30"/>
      <c r="K138" s="30"/>
      <c r="L138" s="30"/>
      <c r="M138" s="30"/>
      <c r="N138" s="30"/>
      <c r="O138" s="30"/>
      <c r="P138" s="30"/>
      <c r="Q138" s="30"/>
      <c r="R138" s="30"/>
      <c r="S138" s="30"/>
      <c r="T138" s="30"/>
      <c r="U138" s="30"/>
      <c r="V138" s="30"/>
      <c r="W138" s="30"/>
      <c r="X138" s="30"/>
      <c r="Y138" s="30"/>
      <c r="Z138" s="30"/>
      <c r="AA138" s="30"/>
    </row>
    <row r="139" spans="1:27" ht="20.100000000000001" customHeight="1" thickTop="1">
      <c r="A139" s="141"/>
      <c r="B139" s="142"/>
      <c r="C139" s="142"/>
      <c r="D139" s="109" t="s">
        <v>4</v>
      </c>
      <c r="E139" s="82"/>
      <c r="F139" s="328">
        <f>October!F139</f>
        <v>0</v>
      </c>
      <c r="G139" s="136">
        <f>E139+October!E139+November!E139+December!E139+January!E139+February!E139+March!E139+April!E139</f>
        <v>0</v>
      </c>
      <c r="H139" s="275">
        <f t="shared" si="17"/>
        <v>0</v>
      </c>
      <c r="I139" s="30"/>
      <c r="J139" s="30"/>
      <c r="K139" s="30"/>
      <c r="L139" s="30"/>
      <c r="M139" s="30"/>
      <c r="N139" s="30"/>
      <c r="O139" s="30"/>
      <c r="P139" s="30"/>
      <c r="Q139" s="30"/>
      <c r="R139" s="30"/>
      <c r="S139" s="30"/>
      <c r="T139" s="30"/>
      <c r="U139" s="30"/>
      <c r="V139" s="30"/>
      <c r="W139" s="30"/>
      <c r="X139" s="30"/>
      <c r="Y139" s="30"/>
      <c r="Z139" s="30"/>
      <c r="AA139" s="30"/>
    </row>
    <row r="140" spans="1:27" ht="20.100000000000001" customHeight="1" thickBot="1">
      <c r="A140" s="138"/>
      <c r="B140" s="155"/>
      <c r="C140" s="140"/>
      <c r="D140" s="103" t="s">
        <v>6</v>
      </c>
      <c r="E140" s="84"/>
      <c r="F140" s="328">
        <f>October!F140</f>
        <v>0</v>
      </c>
      <c r="G140" s="136">
        <f>E140+October!E140+November!E140+December!E140+January!E140+February!E140+March!E140+April!E140</f>
        <v>0</v>
      </c>
      <c r="H140" s="275">
        <f t="shared" si="17"/>
        <v>0</v>
      </c>
      <c r="I140" s="30"/>
      <c r="J140" s="30"/>
      <c r="K140" s="30"/>
      <c r="L140" s="30"/>
      <c r="M140" s="30"/>
      <c r="N140" s="30"/>
      <c r="O140" s="30"/>
      <c r="P140" s="30"/>
      <c r="Q140" s="30"/>
      <c r="R140" s="30"/>
      <c r="S140" s="30"/>
      <c r="T140" s="30"/>
      <c r="U140" s="30"/>
      <c r="V140" s="30"/>
      <c r="W140" s="30"/>
      <c r="X140" s="30"/>
      <c r="Y140" s="30"/>
      <c r="Z140" s="30"/>
      <c r="AA140" s="30"/>
    </row>
    <row r="141" spans="1:27" ht="20.100000000000001" customHeight="1" thickTop="1">
      <c r="A141" s="141"/>
      <c r="B141" s="142"/>
      <c r="C141" s="142"/>
      <c r="D141" s="109" t="s">
        <v>4</v>
      </c>
      <c r="E141" s="82"/>
      <c r="F141" s="328">
        <f>October!F141</f>
        <v>0</v>
      </c>
      <c r="G141" s="136">
        <f>E141+October!E141+November!E141+December!E141+January!E141+February!E141+March!E141+April!E141</f>
        <v>0</v>
      </c>
      <c r="H141" s="275">
        <f t="shared" si="17"/>
        <v>0</v>
      </c>
      <c r="I141" s="30"/>
      <c r="J141" s="30"/>
      <c r="K141" s="30"/>
      <c r="L141" s="30"/>
      <c r="M141" s="30"/>
      <c r="N141" s="30"/>
      <c r="O141" s="30"/>
      <c r="P141" s="30"/>
      <c r="Q141" s="30"/>
      <c r="R141" s="30"/>
      <c r="S141" s="30"/>
      <c r="T141" s="30"/>
      <c r="U141" s="30"/>
      <c r="V141" s="30"/>
      <c r="W141" s="30"/>
      <c r="X141" s="30"/>
      <c r="Y141" s="30"/>
      <c r="Z141" s="30"/>
      <c r="AA141" s="30"/>
    </row>
    <row r="142" spans="1:27" ht="20.100000000000001" customHeight="1" thickBot="1">
      <c r="A142" s="138"/>
      <c r="B142" s="155"/>
      <c r="C142" s="140"/>
      <c r="D142" s="103" t="s">
        <v>6</v>
      </c>
      <c r="E142" s="84"/>
      <c r="F142" s="328">
        <f>October!F142</f>
        <v>0</v>
      </c>
      <c r="G142" s="136">
        <f>E142+October!E142+November!E142+December!E142+January!E142+February!E142+March!E142+April!E142</f>
        <v>0</v>
      </c>
      <c r="H142" s="275">
        <f t="shared" si="17"/>
        <v>0</v>
      </c>
      <c r="I142" s="30"/>
      <c r="J142" s="30"/>
      <c r="K142" s="30"/>
      <c r="L142" s="30"/>
      <c r="M142" s="30"/>
      <c r="N142" s="30"/>
      <c r="O142" s="30"/>
      <c r="P142" s="30"/>
      <c r="Q142" s="30"/>
      <c r="R142" s="30"/>
      <c r="S142" s="30"/>
      <c r="T142" s="30"/>
      <c r="U142" s="30"/>
      <c r="V142" s="30"/>
      <c r="W142" s="30"/>
      <c r="X142" s="30"/>
      <c r="Y142" s="30"/>
      <c r="Z142" s="30"/>
      <c r="AA142" s="30"/>
    </row>
    <row r="143" spans="1:27" ht="20.100000000000001" customHeight="1" thickTop="1">
      <c r="A143" s="141"/>
      <c r="B143" s="142"/>
      <c r="C143" s="142"/>
      <c r="D143" s="109" t="s">
        <v>4</v>
      </c>
      <c r="E143" s="82"/>
      <c r="F143" s="328">
        <f>October!F143</f>
        <v>0</v>
      </c>
      <c r="G143" s="136">
        <f>E143+October!E143+November!E143+December!E143+January!E143+February!E143+March!E143+April!E143</f>
        <v>0</v>
      </c>
      <c r="H143" s="275">
        <f t="shared" si="17"/>
        <v>0</v>
      </c>
      <c r="I143" s="30"/>
      <c r="J143" s="30"/>
      <c r="K143" s="30"/>
      <c r="L143" s="30"/>
      <c r="M143" s="30"/>
      <c r="N143" s="30"/>
      <c r="O143" s="30"/>
      <c r="P143" s="30"/>
      <c r="Q143" s="30"/>
      <c r="R143" s="30"/>
      <c r="S143" s="30"/>
      <c r="T143" s="30"/>
      <c r="U143" s="30"/>
      <c r="V143" s="30"/>
      <c r="W143" s="30"/>
      <c r="X143" s="30"/>
      <c r="Y143" s="30"/>
      <c r="Z143" s="30"/>
      <c r="AA143" s="30"/>
    </row>
    <row r="144" spans="1:27" ht="20.100000000000001" customHeight="1" thickBot="1">
      <c r="A144" s="138"/>
      <c r="B144" s="155"/>
      <c r="C144" s="140"/>
      <c r="D144" s="103" t="s">
        <v>6</v>
      </c>
      <c r="E144" s="84"/>
      <c r="F144" s="328">
        <f>October!F144</f>
        <v>0</v>
      </c>
      <c r="G144" s="136">
        <f>E144+October!E144+November!E144+December!E144+January!E144+February!E144+March!E144+April!E144</f>
        <v>0</v>
      </c>
      <c r="H144" s="163">
        <f t="shared" si="17"/>
        <v>0</v>
      </c>
      <c r="I144" s="30"/>
      <c r="J144" s="30"/>
      <c r="K144" s="30"/>
      <c r="L144" s="30"/>
      <c r="M144" s="30"/>
      <c r="N144" s="30"/>
      <c r="O144" s="30"/>
      <c r="P144" s="30"/>
      <c r="Q144" s="30"/>
      <c r="R144" s="30"/>
      <c r="S144" s="30"/>
      <c r="T144" s="30"/>
      <c r="U144" s="30"/>
      <c r="V144" s="30"/>
      <c r="W144" s="30"/>
      <c r="X144" s="30"/>
      <c r="Y144" s="30"/>
      <c r="Z144" s="30"/>
      <c r="AA144" s="30"/>
    </row>
    <row r="145" spans="1:27" ht="20.100000000000001" customHeight="1" thickTop="1" thickBot="1">
      <c r="A145" s="146"/>
      <c r="B145" s="147"/>
      <c r="C145" s="164"/>
      <c r="D145" s="156" t="s">
        <v>54</v>
      </c>
      <c r="E145" s="89">
        <f t="shared" ref="E145:G146" si="18">E135+E137+E139+E141+E143</f>
        <v>0</v>
      </c>
      <c r="F145" s="89">
        <f t="shared" si="18"/>
        <v>0</v>
      </c>
      <c r="G145" s="89">
        <f t="shared" si="18"/>
        <v>0</v>
      </c>
      <c r="H145" s="157">
        <f>H135+H137+H139+H141+H143</f>
        <v>0</v>
      </c>
      <c r="I145" s="30"/>
      <c r="J145" s="30"/>
      <c r="K145" s="30"/>
      <c r="L145" s="30"/>
      <c r="M145" s="30"/>
      <c r="N145" s="30"/>
      <c r="O145" s="30"/>
      <c r="P145" s="30"/>
      <c r="Q145" s="30"/>
      <c r="R145" s="30"/>
      <c r="S145" s="30"/>
      <c r="T145" s="30"/>
      <c r="U145" s="30"/>
      <c r="V145" s="30"/>
      <c r="W145" s="30"/>
      <c r="X145" s="30"/>
      <c r="Y145" s="30"/>
      <c r="Z145" s="30"/>
      <c r="AA145" s="30"/>
    </row>
    <row r="146" spans="1:27" ht="20.100000000000001" customHeight="1" thickTop="1" thickBot="1">
      <c r="A146" s="298"/>
      <c r="B146" s="152"/>
      <c r="C146" s="165"/>
      <c r="D146" s="158" t="s">
        <v>55</v>
      </c>
      <c r="E146" s="90">
        <f t="shared" si="18"/>
        <v>0</v>
      </c>
      <c r="F146" s="90">
        <f t="shared" si="18"/>
        <v>0</v>
      </c>
      <c r="G146" s="90">
        <f t="shared" si="18"/>
        <v>0</v>
      </c>
      <c r="H146" s="159">
        <f>H136+H138+H140+H142+H144</f>
        <v>0</v>
      </c>
      <c r="I146" s="30"/>
      <c r="J146" s="30"/>
      <c r="K146" s="30"/>
      <c r="L146" s="30"/>
      <c r="M146" s="30"/>
      <c r="N146" s="30"/>
      <c r="O146" s="30"/>
      <c r="P146" s="30"/>
      <c r="Q146" s="30"/>
      <c r="R146" s="30"/>
      <c r="S146" s="30"/>
      <c r="T146" s="30"/>
      <c r="U146" s="30"/>
      <c r="V146" s="30"/>
      <c r="W146" s="30"/>
      <c r="X146" s="30"/>
      <c r="Y146" s="30"/>
      <c r="Z146" s="30"/>
      <c r="AA146" s="30"/>
    </row>
    <row r="147" spans="1:27" ht="20.100000000000001" customHeight="1" thickTop="1" thickBot="1">
      <c r="A147" s="93"/>
      <c r="B147" s="93"/>
      <c r="C147" s="93"/>
      <c r="D147" s="166"/>
      <c r="E147" s="93"/>
      <c r="F147" s="166"/>
      <c r="G147" s="166"/>
      <c r="H147" s="166"/>
      <c r="I147" s="30"/>
      <c r="J147" s="30"/>
      <c r="K147" s="30"/>
      <c r="L147" s="30"/>
      <c r="M147" s="30"/>
      <c r="N147" s="30"/>
      <c r="O147" s="30"/>
      <c r="P147" s="30"/>
      <c r="Q147" s="30"/>
      <c r="R147" s="30"/>
      <c r="S147" s="30"/>
      <c r="T147" s="30"/>
      <c r="U147" s="30"/>
      <c r="V147" s="30"/>
      <c r="W147" s="30"/>
      <c r="X147" s="30"/>
      <c r="Y147" s="30"/>
      <c r="Z147" s="30"/>
      <c r="AA147" s="30"/>
    </row>
    <row r="148" spans="1:27" ht="20.100000000000001" customHeight="1" thickTop="1" thickBot="1">
      <c r="A148" s="161" t="s">
        <v>57</v>
      </c>
      <c r="B148" s="162"/>
      <c r="C148" s="162"/>
      <c r="D148" s="131"/>
      <c r="E148" s="92" t="s">
        <v>0</v>
      </c>
      <c r="F148" s="88" t="s">
        <v>1</v>
      </c>
      <c r="G148" s="293" t="s">
        <v>2</v>
      </c>
      <c r="H148" s="133" t="s">
        <v>3</v>
      </c>
      <c r="I148" s="30"/>
      <c r="J148" s="30"/>
      <c r="K148" s="30"/>
      <c r="L148" s="30"/>
      <c r="M148" s="30"/>
      <c r="N148" s="30"/>
      <c r="O148" s="30"/>
      <c r="P148" s="30"/>
      <c r="Q148" s="30"/>
      <c r="R148" s="30"/>
      <c r="S148" s="30"/>
      <c r="T148" s="30"/>
      <c r="U148" s="30"/>
      <c r="V148" s="30"/>
      <c r="W148" s="30"/>
      <c r="X148" s="30"/>
      <c r="Y148" s="30"/>
      <c r="Z148" s="30"/>
      <c r="AA148" s="30"/>
    </row>
    <row r="149" spans="1:27" ht="20.100000000000001" customHeight="1" thickTop="1">
      <c r="A149" s="134"/>
      <c r="B149" s="135"/>
      <c r="C149" s="135"/>
      <c r="D149" s="97" t="s">
        <v>4</v>
      </c>
      <c r="E149" s="82"/>
      <c r="F149" s="325">
        <f>October!F149</f>
        <v>0</v>
      </c>
      <c r="G149" s="136">
        <f>E149+October!E149+November!E149+December!E149+January!E149+February!E149+March!E149+April!E149</f>
        <v>0</v>
      </c>
      <c r="H149" s="277">
        <f t="shared" ref="H149:H158" si="19">F149-G149</f>
        <v>0</v>
      </c>
      <c r="I149" s="30"/>
      <c r="J149" s="30"/>
      <c r="K149" s="30"/>
      <c r="L149" s="30"/>
      <c r="M149" s="30"/>
      <c r="N149" s="30"/>
      <c r="O149" s="30"/>
      <c r="P149" s="30"/>
      <c r="Q149" s="30"/>
      <c r="R149" s="30"/>
      <c r="S149" s="30"/>
      <c r="T149" s="30"/>
      <c r="U149" s="30"/>
      <c r="V149" s="30"/>
      <c r="W149" s="30"/>
      <c r="X149" s="30"/>
      <c r="Y149" s="30"/>
      <c r="Z149" s="30"/>
      <c r="AA149" s="30"/>
    </row>
    <row r="150" spans="1:27" ht="20.100000000000001" customHeight="1" thickBot="1">
      <c r="A150" s="138"/>
      <c r="B150" s="155"/>
      <c r="C150" s="140"/>
      <c r="D150" s="103" t="s">
        <v>6</v>
      </c>
      <c r="E150" s="313"/>
      <c r="F150" s="329">
        <f>October!F150</f>
        <v>0</v>
      </c>
      <c r="G150" s="315">
        <f>E150+October!E150+November!E150+December!E150+January!E150+February!E150+March!E150+April!E150</f>
        <v>0</v>
      </c>
      <c r="H150" s="275">
        <f t="shared" si="19"/>
        <v>0</v>
      </c>
      <c r="I150" s="30"/>
      <c r="J150" s="30"/>
      <c r="K150" s="30"/>
      <c r="L150" s="30"/>
      <c r="M150" s="30"/>
      <c r="N150" s="30"/>
      <c r="O150" s="30"/>
      <c r="P150" s="30"/>
      <c r="Q150" s="30"/>
      <c r="R150" s="30"/>
      <c r="S150" s="30"/>
      <c r="T150" s="30"/>
      <c r="U150" s="30"/>
      <c r="V150" s="30"/>
      <c r="W150" s="30"/>
      <c r="X150" s="30"/>
      <c r="Y150" s="30"/>
      <c r="Z150" s="30"/>
      <c r="AA150" s="30"/>
    </row>
    <row r="151" spans="1:27" ht="20.100000000000001" customHeight="1" thickTop="1">
      <c r="A151" s="134"/>
      <c r="B151" s="135"/>
      <c r="C151" s="135"/>
      <c r="D151" s="97" t="s">
        <v>4</v>
      </c>
      <c r="E151" s="310"/>
      <c r="F151" s="329">
        <f>October!F151</f>
        <v>0</v>
      </c>
      <c r="G151" s="315">
        <f>E151+October!E151+November!E151+December!E151+January!E151+February!E151+March!E151+April!E151</f>
        <v>0</v>
      </c>
      <c r="H151" s="277">
        <f t="shared" si="19"/>
        <v>0</v>
      </c>
      <c r="I151" s="30"/>
      <c r="R151" s="30"/>
      <c r="S151" s="30"/>
      <c r="T151" s="30"/>
      <c r="U151" s="30"/>
      <c r="V151" s="30"/>
      <c r="W151" s="30"/>
      <c r="X151" s="30"/>
      <c r="Y151" s="30"/>
      <c r="Z151" s="30"/>
      <c r="AA151" s="30"/>
    </row>
    <row r="152" spans="1:27" ht="20.100000000000001" customHeight="1" thickBot="1">
      <c r="A152" s="138"/>
      <c r="B152" s="155"/>
      <c r="C152" s="140"/>
      <c r="D152" s="103" t="s">
        <v>6</v>
      </c>
      <c r="E152" s="313"/>
      <c r="F152" s="329">
        <f>October!F152</f>
        <v>0</v>
      </c>
      <c r="G152" s="315">
        <f>E152+October!E152+November!E152+December!E152+January!E152+February!E152+March!E152+April!E152</f>
        <v>0</v>
      </c>
      <c r="H152" s="275">
        <f t="shared" si="19"/>
        <v>0</v>
      </c>
      <c r="I152" s="30"/>
      <c r="J152" s="30"/>
      <c r="K152" s="30"/>
      <c r="L152" s="30"/>
      <c r="M152" s="30"/>
      <c r="N152" s="30"/>
      <c r="O152" s="30"/>
      <c r="P152" s="30"/>
      <c r="Q152" s="30"/>
      <c r="R152" s="30"/>
      <c r="S152" s="30"/>
      <c r="T152" s="30"/>
      <c r="U152" s="30"/>
      <c r="V152" s="30"/>
      <c r="W152" s="30"/>
      <c r="X152" s="30"/>
      <c r="Y152" s="30"/>
      <c r="Z152" s="30"/>
      <c r="AA152" s="30"/>
    </row>
    <row r="153" spans="1:27" ht="20.100000000000001" customHeight="1" thickTop="1">
      <c r="A153" s="134"/>
      <c r="B153" s="135"/>
      <c r="C153" s="135"/>
      <c r="D153" s="97" t="s">
        <v>4</v>
      </c>
      <c r="E153" s="310"/>
      <c r="F153" s="329">
        <f>October!F153</f>
        <v>0</v>
      </c>
      <c r="G153" s="315">
        <f>E153+October!E153+November!E153+December!E153+January!E153+February!E153+March!E153+April!E153</f>
        <v>0</v>
      </c>
      <c r="H153" s="277">
        <f t="shared" si="19"/>
        <v>0</v>
      </c>
      <c r="I153" s="30"/>
      <c r="J153" s="30"/>
      <c r="K153" s="30"/>
      <c r="L153" s="30"/>
      <c r="M153" s="30"/>
      <c r="N153" s="30"/>
      <c r="O153" s="30"/>
      <c r="P153" s="30"/>
      <c r="Q153" s="30"/>
      <c r="R153" s="30"/>
      <c r="S153" s="30"/>
      <c r="T153" s="30"/>
      <c r="U153" s="30"/>
      <c r="V153" s="30"/>
      <c r="W153" s="30"/>
      <c r="X153" s="30"/>
      <c r="Y153" s="30"/>
      <c r="Z153" s="30"/>
      <c r="AA153" s="30"/>
    </row>
    <row r="154" spans="1:27" ht="20.100000000000001" customHeight="1" thickBot="1">
      <c r="A154" s="138"/>
      <c r="B154" s="155"/>
      <c r="C154" s="140"/>
      <c r="D154" s="103" t="s">
        <v>6</v>
      </c>
      <c r="E154" s="313"/>
      <c r="F154" s="329">
        <f>October!F154</f>
        <v>0</v>
      </c>
      <c r="G154" s="315">
        <f>E154+October!E154+November!E154+December!E154+January!E154+February!E154+March!E154+April!E154</f>
        <v>0</v>
      </c>
      <c r="H154" s="275">
        <f t="shared" si="19"/>
        <v>0</v>
      </c>
      <c r="I154" s="30"/>
      <c r="J154" s="30"/>
      <c r="K154" s="30"/>
      <c r="L154" s="30"/>
      <c r="M154" s="30"/>
      <c r="N154" s="30"/>
      <c r="O154" s="30"/>
      <c r="P154" s="30"/>
      <c r="Q154" s="30"/>
      <c r="R154" s="30"/>
      <c r="S154" s="30"/>
      <c r="T154" s="30"/>
      <c r="U154" s="30"/>
      <c r="V154" s="30"/>
      <c r="W154" s="30"/>
      <c r="X154" s="30"/>
      <c r="Y154" s="30"/>
      <c r="Z154" s="30"/>
      <c r="AA154" s="30"/>
    </row>
    <row r="155" spans="1:27" ht="20.100000000000001" customHeight="1" thickTop="1">
      <c r="A155" s="134"/>
      <c r="B155" s="135"/>
      <c r="C155" s="135"/>
      <c r="D155" s="97" t="s">
        <v>4</v>
      </c>
      <c r="E155" s="310"/>
      <c r="F155" s="329">
        <f>October!F155</f>
        <v>0</v>
      </c>
      <c r="G155" s="315">
        <f>E155+October!E155+November!E155+December!E155+January!E155+February!E155+March!E155+April!E155</f>
        <v>0</v>
      </c>
      <c r="H155" s="277">
        <f t="shared" si="19"/>
        <v>0</v>
      </c>
      <c r="I155" s="30"/>
      <c r="J155" s="30"/>
      <c r="K155" s="30"/>
      <c r="L155" s="30"/>
      <c r="M155" s="30"/>
      <c r="N155" s="30"/>
      <c r="O155" s="30"/>
      <c r="P155" s="30"/>
      <c r="Q155" s="30"/>
      <c r="R155" s="30"/>
      <c r="S155" s="30"/>
      <c r="T155" s="30"/>
      <c r="U155" s="30"/>
      <c r="V155" s="30"/>
      <c r="W155" s="30"/>
      <c r="X155" s="30"/>
      <c r="Y155" s="30"/>
      <c r="Z155" s="30"/>
      <c r="AA155" s="30"/>
    </row>
    <row r="156" spans="1:27" ht="20.100000000000001" customHeight="1" thickBot="1">
      <c r="A156" s="138"/>
      <c r="B156" s="155"/>
      <c r="C156" s="140"/>
      <c r="D156" s="103" t="s">
        <v>6</v>
      </c>
      <c r="E156" s="313"/>
      <c r="F156" s="329">
        <f>October!F156</f>
        <v>0</v>
      </c>
      <c r="G156" s="315">
        <f>E156+October!E156+November!E156+December!E156+January!E156+February!E156+March!E156+April!E156</f>
        <v>0</v>
      </c>
      <c r="H156" s="275">
        <f t="shared" si="19"/>
        <v>0</v>
      </c>
      <c r="I156" s="30"/>
      <c r="J156" s="30"/>
      <c r="K156" s="30"/>
      <c r="L156" s="30"/>
      <c r="M156" s="30"/>
      <c r="N156" s="30"/>
      <c r="O156" s="30"/>
      <c r="P156" s="30"/>
      <c r="Q156" s="30"/>
      <c r="R156" s="30"/>
      <c r="S156" s="30"/>
      <c r="T156" s="30"/>
      <c r="U156" s="30"/>
      <c r="V156" s="30"/>
      <c r="W156" s="30"/>
      <c r="X156" s="30"/>
      <c r="Y156" s="30"/>
      <c r="Z156" s="30"/>
      <c r="AA156" s="30"/>
    </row>
    <row r="157" spans="1:27" ht="20.100000000000001" customHeight="1" thickTop="1">
      <c r="A157" s="134"/>
      <c r="B157" s="135"/>
      <c r="C157" s="135"/>
      <c r="D157" s="97" t="s">
        <v>4</v>
      </c>
      <c r="E157" s="310"/>
      <c r="F157" s="329">
        <f>October!F157</f>
        <v>0</v>
      </c>
      <c r="G157" s="315">
        <f>E157+October!E157+November!E157+December!E157+January!E157+February!E157+March!E157+April!E157</f>
        <v>0</v>
      </c>
      <c r="H157" s="277">
        <f t="shared" si="19"/>
        <v>0</v>
      </c>
      <c r="I157" s="30"/>
      <c r="J157" s="30"/>
      <c r="K157" s="30"/>
      <c r="L157" s="30"/>
      <c r="M157" s="30"/>
      <c r="N157" s="30"/>
      <c r="O157" s="30"/>
      <c r="P157" s="30"/>
      <c r="Q157" s="30"/>
      <c r="R157" s="30"/>
      <c r="S157" s="30"/>
      <c r="T157" s="30"/>
      <c r="U157" s="30"/>
      <c r="V157" s="30"/>
      <c r="W157" s="30"/>
      <c r="X157" s="30"/>
      <c r="Y157" s="30"/>
      <c r="Z157" s="30"/>
      <c r="AA157" s="30"/>
    </row>
    <row r="158" spans="1:27" ht="20.100000000000001" customHeight="1" thickBot="1">
      <c r="A158" s="278"/>
      <c r="B158" s="279"/>
      <c r="C158" s="280"/>
      <c r="D158" s="103" t="s">
        <v>6</v>
      </c>
      <c r="E158" s="281"/>
      <c r="F158" s="328">
        <f>October!F158</f>
        <v>0</v>
      </c>
      <c r="G158" s="136">
        <f>E158+October!E158+November!E158+December!E158+January!E158+February!E158+March!E158+April!E158</f>
        <v>0</v>
      </c>
      <c r="H158" s="282">
        <f t="shared" si="19"/>
        <v>0</v>
      </c>
      <c r="I158" s="30"/>
      <c r="J158" s="30"/>
      <c r="K158" s="30"/>
      <c r="L158" s="30"/>
      <c r="M158" s="30"/>
      <c r="N158" s="30"/>
      <c r="O158" s="30"/>
      <c r="P158" s="30"/>
      <c r="Q158" s="30"/>
      <c r="R158" s="30"/>
      <c r="S158" s="30"/>
      <c r="T158" s="30"/>
      <c r="U158" s="30"/>
      <c r="V158" s="30"/>
      <c r="W158" s="30"/>
      <c r="X158" s="30"/>
      <c r="Y158" s="30"/>
      <c r="Z158" s="30"/>
      <c r="AA158" s="30"/>
    </row>
    <row r="159" spans="1:27" ht="20.100000000000001" customHeight="1" thickBot="1">
      <c r="A159" s="146"/>
      <c r="B159" s="147"/>
      <c r="C159" s="164"/>
      <c r="D159" s="273" t="s">
        <v>54</v>
      </c>
      <c r="E159" s="284">
        <f>E153+E151+E149+E155+E157</f>
        <v>0</v>
      </c>
      <c r="F159" s="284">
        <f t="shared" ref="F159" si="20">F153+F151+F149+F155+F157</f>
        <v>0</v>
      </c>
      <c r="G159" s="284">
        <f>G153+G151+G149+G155+G157</f>
        <v>0</v>
      </c>
      <c r="H159" s="285">
        <f>H153+H151+H149+H155+H157</f>
        <v>0</v>
      </c>
      <c r="I159" s="30"/>
      <c r="J159" s="30"/>
      <c r="K159" s="30"/>
      <c r="L159" s="30"/>
      <c r="M159" s="30"/>
      <c r="N159" s="30"/>
      <c r="O159" s="30"/>
      <c r="P159" s="30"/>
      <c r="Q159" s="30"/>
      <c r="R159" s="30"/>
      <c r="S159" s="30"/>
      <c r="T159" s="30"/>
      <c r="U159" s="30"/>
      <c r="V159" s="30"/>
      <c r="W159" s="30"/>
      <c r="X159" s="30"/>
      <c r="Y159" s="30"/>
      <c r="Z159" s="30"/>
      <c r="AA159" s="30"/>
    </row>
    <row r="160" spans="1:27" ht="20.100000000000001" customHeight="1" thickTop="1" thickBot="1">
      <c r="A160" s="298"/>
      <c r="B160" s="152"/>
      <c r="C160" s="165"/>
      <c r="D160" s="158" t="s">
        <v>55</v>
      </c>
      <c r="E160" s="90">
        <f>E158+E152+E150+E154+E156</f>
        <v>0</v>
      </c>
      <c r="F160" s="90">
        <f t="shared" ref="F160:G160" si="21">F158+F152+F150+F154+F156</f>
        <v>0</v>
      </c>
      <c r="G160" s="90">
        <f t="shared" si="21"/>
        <v>0</v>
      </c>
      <c r="H160" s="159">
        <f>H158+H152+H150+H154+H156</f>
        <v>0</v>
      </c>
      <c r="I160" s="30"/>
      <c r="J160" s="30"/>
      <c r="K160" s="30"/>
      <c r="L160" s="30"/>
      <c r="M160" s="30"/>
      <c r="N160" s="30"/>
      <c r="O160" s="30"/>
      <c r="P160" s="30"/>
      <c r="Q160" s="30"/>
      <c r="R160" s="30"/>
      <c r="S160" s="30"/>
      <c r="T160" s="30"/>
      <c r="U160" s="30"/>
      <c r="V160" s="30"/>
      <c r="W160" s="30"/>
      <c r="X160" s="30"/>
      <c r="Y160" s="30"/>
      <c r="Z160" s="30"/>
      <c r="AA160" s="30"/>
    </row>
    <row r="161" spans="1:27" ht="20.100000000000001" customHeight="1" thickTop="1" thickBot="1">
      <c r="A161" s="93"/>
      <c r="B161" s="93"/>
      <c r="C161" s="93"/>
      <c r="D161" s="166"/>
      <c r="E161" s="93"/>
      <c r="F161" s="166"/>
      <c r="G161" s="166"/>
      <c r="H161" s="166"/>
      <c r="I161" s="30"/>
      <c r="J161" s="30"/>
      <c r="K161" s="30"/>
      <c r="L161" s="30"/>
      <c r="M161" s="30"/>
      <c r="N161" s="30"/>
      <c r="O161" s="30"/>
      <c r="P161" s="30"/>
      <c r="Q161" s="30"/>
      <c r="R161" s="30"/>
      <c r="S161" s="30"/>
      <c r="T161" s="30"/>
      <c r="U161" s="30"/>
      <c r="V161" s="30"/>
      <c r="W161" s="30"/>
      <c r="X161" s="30"/>
      <c r="Y161" s="30"/>
      <c r="Z161" s="30"/>
      <c r="AA161" s="30"/>
    </row>
    <row r="162" spans="1:27" ht="20.100000000000001" customHeight="1" thickTop="1" thickBot="1">
      <c r="A162" s="161" t="s">
        <v>60</v>
      </c>
      <c r="B162" s="162"/>
      <c r="C162" s="162"/>
      <c r="D162" s="131"/>
      <c r="E162" s="92" t="s">
        <v>0</v>
      </c>
      <c r="F162" s="88" t="s">
        <v>1</v>
      </c>
      <c r="G162" s="132" t="s">
        <v>2</v>
      </c>
      <c r="H162" s="133" t="s">
        <v>3</v>
      </c>
      <c r="I162" s="30"/>
      <c r="J162" s="30"/>
      <c r="K162" s="30"/>
      <c r="L162" s="30"/>
      <c r="M162" s="30"/>
      <c r="N162" s="30"/>
      <c r="O162" s="30"/>
      <c r="P162" s="30"/>
      <c r="Q162" s="30"/>
      <c r="R162" s="30"/>
      <c r="S162" s="30"/>
      <c r="T162" s="30"/>
      <c r="U162" s="30"/>
      <c r="V162" s="30"/>
      <c r="W162" s="30"/>
      <c r="X162" s="30"/>
      <c r="Y162" s="30"/>
      <c r="Z162" s="30"/>
      <c r="AA162" s="30"/>
    </row>
    <row r="163" spans="1:27" ht="20.100000000000001" customHeight="1" thickTop="1">
      <c r="A163" s="134"/>
      <c r="B163" s="135"/>
      <c r="C163" s="135"/>
      <c r="D163" s="97" t="s">
        <v>4</v>
      </c>
      <c r="E163" s="82"/>
      <c r="F163" s="328">
        <f>October!F163</f>
        <v>0</v>
      </c>
      <c r="G163" s="136">
        <f>E163+October!E163+November!E163+December!E163+January!E163+February!E163+March!E163+April!E163</f>
        <v>0</v>
      </c>
      <c r="H163" s="137">
        <f t="shared" ref="H163:H186" si="22">F163-G163</f>
        <v>0</v>
      </c>
      <c r="I163" s="30"/>
      <c r="J163" s="30"/>
      <c r="K163" s="30"/>
      <c r="L163" s="30"/>
      <c r="M163" s="30"/>
      <c r="N163" s="30"/>
      <c r="O163" s="30"/>
      <c r="P163" s="30"/>
      <c r="Q163" s="30"/>
      <c r="R163" s="30"/>
      <c r="S163" s="30"/>
      <c r="T163" s="30"/>
      <c r="U163" s="30"/>
      <c r="V163" s="30"/>
      <c r="W163" s="30"/>
      <c r="X163" s="30"/>
      <c r="Y163" s="30"/>
      <c r="Z163" s="30"/>
      <c r="AA163" s="30"/>
    </row>
    <row r="164" spans="1:27" ht="20.100000000000001" customHeight="1" thickBot="1">
      <c r="A164" s="138"/>
      <c r="B164" s="155"/>
      <c r="C164" s="140"/>
      <c r="D164" s="103" t="s">
        <v>6</v>
      </c>
      <c r="E164" s="84"/>
      <c r="F164" s="328">
        <f>October!F164</f>
        <v>0</v>
      </c>
      <c r="G164" s="136">
        <f>E164+October!E164+November!E164+December!E164+January!E164+February!E164+March!E164+April!E164</f>
        <v>0</v>
      </c>
      <c r="H164" s="275">
        <f t="shared" si="22"/>
        <v>0</v>
      </c>
      <c r="I164" s="30"/>
      <c r="J164" s="30"/>
      <c r="K164" s="30"/>
      <c r="L164" s="30"/>
      <c r="M164" s="30"/>
      <c r="N164" s="30"/>
      <c r="O164" s="30"/>
      <c r="P164" s="30"/>
      <c r="Q164" s="30"/>
      <c r="R164" s="30"/>
      <c r="S164" s="30"/>
      <c r="T164" s="30"/>
      <c r="U164" s="30"/>
      <c r="V164" s="30"/>
      <c r="W164" s="30"/>
      <c r="X164" s="30"/>
      <c r="Y164" s="30"/>
      <c r="Z164" s="30"/>
      <c r="AA164" s="30"/>
    </row>
    <row r="165" spans="1:27" ht="20.100000000000001" customHeight="1" thickTop="1">
      <c r="A165" s="141"/>
      <c r="B165" s="142"/>
      <c r="C165" s="142"/>
      <c r="D165" s="109" t="s">
        <v>4</v>
      </c>
      <c r="E165" s="82"/>
      <c r="F165" s="328">
        <f>October!F165</f>
        <v>0</v>
      </c>
      <c r="G165" s="136">
        <f>E165+October!E165+November!E165+December!E165+January!E165+February!E165+March!E165+April!E165</f>
        <v>0</v>
      </c>
      <c r="H165" s="275">
        <f t="shared" si="22"/>
        <v>0</v>
      </c>
      <c r="I165" s="30"/>
      <c r="J165" s="30"/>
      <c r="K165" s="30"/>
      <c r="L165" s="30"/>
      <c r="M165" s="30"/>
      <c r="N165" s="30"/>
      <c r="O165" s="30"/>
      <c r="P165" s="30"/>
      <c r="Q165" s="30"/>
      <c r="R165" s="30"/>
      <c r="S165" s="30"/>
      <c r="T165" s="30"/>
      <c r="U165" s="30"/>
      <c r="V165" s="30"/>
      <c r="W165" s="30"/>
      <c r="X165" s="30"/>
      <c r="Y165" s="30"/>
      <c r="Z165" s="30"/>
      <c r="AA165" s="30"/>
    </row>
    <row r="166" spans="1:27" ht="20.100000000000001" customHeight="1" thickBot="1">
      <c r="A166" s="138"/>
      <c r="B166" s="155"/>
      <c r="C166" s="140"/>
      <c r="D166" s="103" t="s">
        <v>6</v>
      </c>
      <c r="E166" s="84"/>
      <c r="F166" s="328">
        <f>October!F166</f>
        <v>0</v>
      </c>
      <c r="G166" s="136">
        <f>E166+October!E166+November!E166+December!E166+January!E166+February!E166+March!E166+April!E166</f>
        <v>0</v>
      </c>
      <c r="H166" s="275">
        <f t="shared" si="22"/>
        <v>0</v>
      </c>
      <c r="I166" s="30"/>
      <c r="J166" s="30"/>
      <c r="K166" s="30"/>
      <c r="L166" s="30"/>
      <c r="M166" s="30"/>
      <c r="N166" s="30"/>
      <c r="O166" s="30"/>
      <c r="P166" s="30"/>
      <c r="Q166" s="30"/>
      <c r="R166" s="30"/>
      <c r="S166" s="30"/>
      <c r="T166" s="30"/>
      <c r="U166" s="30"/>
      <c r="V166" s="30"/>
      <c r="W166" s="30"/>
      <c r="X166" s="30"/>
      <c r="Y166" s="30"/>
      <c r="Z166" s="30"/>
      <c r="AA166" s="30"/>
    </row>
    <row r="167" spans="1:27" ht="20.100000000000001" customHeight="1" thickTop="1">
      <c r="A167" s="141"/>
      <c r="B167" s="142"/>
      <c r="C167" s="142"/>
      <c r="D167" s="109" t="s">
        <v>4</v>
      </c>
      <c r="E167" s="82"/>
      <c r="F167" s="328">
        <f>October!F167</f>
        <v>0</v>
      </c>
      <c r="G167" s="136">
        <f>E167+October!E167+November!E167+December!E167+January!E167+February!E167+March!E167+April!E167</f>
        <v>0</v>
      </c>
      <c r="H167" s="275">
        <f t="shared" si="22"/>
        <v>0</v>
      </c>
      <c r="I167" s="30"/>
      <c r="J167" s="30"/>
      <c r="K167" s="30"/>
      <c r="L167" s="30"/>
      <c r="M167" s="30"/>
      <c r="N167" s="30"/>
      <c r="O167" s="30"/>
      <c r="P167" s="30"/>
      <c r="Q167" s="30"/>
      <c r="R167" s="30"/>
      <c r="S167" s="30"/>
      <c r="T167" s="30"/>
      <c r="U167" s="30"/>
      <c r="V167" s="30"/>
      <c r="W167" s="30"/>
      <c r="X167" s="30"/>
      <c r="Y167" s="30"/>
      <c r="Z167" s="30"/>
      <c r="AA167" s="30"/>
    </row>
    <row r="168" spans="1:27" ht="20.100000000000001" customHeight="1" thickBot="1">
      <c r="A168" s="138"/>
      <c r="B168" s="155"/>
      <c r="C168" s="140"/>
      <c r="D168" s="103" t="s">
        <v>6</v>
      </c>
      <c r="E168" s="84"/>
      <c r="F168" s="328">
        <f>October!F168</f>
        <v>0</v>
      </c>
      <c r="G168" s="136">
        <f>E168+October!E168+November!E168+December!E168+January!E168+February!E168+March!E168+April!E168</f>
        <v>0</v>
      </c>
      <c r="H168" s="275">
        <f t="shared" si="22"/>
        <v>0</v>
      </c>
      <c r="I168" s="30"/>
      <c r="J168" s="30"/>
      <c r="K168" s="30"/>
      <c r="L168" s="30"/>
      <c r="M168" s="30"/>
      <c r="N168" s="30"/>
      <c r="O168" s="30"/>
      <c r="P168" s="30"/>
      <c r="Q168" s="30"/>
      <c r="R168" s="30"/>
      <c r="S168" s="30"/>
      <c r="T168" s="30"/>
      <c r="U168" s="30"/>
      <c r="V168" s="30"/>
      <c r="W168" s="30"/>
      <c r="X168" s="30"/>
      <c r="Y168" s="30"/>
      <c r="Z168" s="30"/>
      <c r="AA168" s="30"/>
    </row>
    <row r="169" spans="1:27" ht="20.100000000000001" customHeight="1" thickTop="1">
      <c r="A169" s="141"/>
      <c r="B169" s="142"/>
      <c r="C169" s="142"/>
      <c r="D169" s="109" t="s">
        <v>4</v>
      </c>
      <c r="E169" s="82"/>
      <c r="F169" s="328">
        <f>October!F169</f>
        <v>0</v>
      </c>
      <c r="G169" s="136">
        <f>E169+October!E169+November!E169+December!E169+January!E169+February!E169+March!E169+April!E169</f>
        <v>0</v>
      </c>
      <c r="H169" s="275">
        <f t="shared" si="22"/>
        <v>0</v>
      </c>
      <c r="I169" s="30"/>
      <c r="J169" s="30"/>
      <c r="K169" s="30"/>
      <c r="L169" s="30"/>
      <c r="M169" s="30"/>
      <c r="N169" s="30"/>
      <c r="O169" s="30"/>
      <c r="P169" s="30"/>
      <c r="Q169" s="30"/>
      <c r="R169" s="30"/>
      <c r="S169" s="30"/>
      <c r="T169" s="30"/>
      <c r="U169" s="30"/>
      <c r="V169" s="30"/>
      <c r="W169" s="30"/>
      <c r="X169" s="30"/>
      <c r="Y169" s="30"/>
      <c r="Z169" s="30"/>
      <c r="AA169" s="30"/>
    </row>
    <row r="170" spans="1:27" ht="20.100000000000001" customHeight="1" thickBot="1">
      <c r="A170" s="138"/>
      <c r="B170" s="155"/>
      <c r="C170" s="140"/>
      <c r="D170" s="103" t="s">
        <v>6</v>
      </c>
      <c r="E170" s="84"/>
      <c r="F170" s="328">
        <f>October!F170</f>
        <v>0</v>
      </c>
      <c r="G170" s="136">
        <f>E170+October!E170+November!E170+December!E170+January!E170+February!E170+March!E170+April!E170</f>
        <v>0</v>
      </c>
      <c r="H170" s="275">
        <f t="shared" si="22"/>
        <v>0</v>
      </c>
      <c r="I170" s="30"/>
      <c r="J170" s="30"/>
      <c r="K170" s="30"/>
      <c r="L170" s="30"/>
      <c r="M170" s="30"/>
      <c r="N170" s="30"/>
      <c r="O170" s="30"/>
      <c r="P170" s="30"/>
      <c r="Q170" s="30"/>
      <c r="R170" s="30"/>
      <c r="S170" s="30"/>
      <c r="T170" s="30"/>
      <c r="U170" s="30"/>
      <c r="V170" s="30"/>
      <c r="W170" s="30"/>
      <c r="X170" s="30"/>
      <c r="Y170" s="30"/>
      <c r="Z170" s="30"/>
      <c r="AA170" s="30"/>
    </row>
    <row r="171" spans="1:27" ht="20.100000000000001" customHeight="1" thickTop="1">
      <c r="A171" s="141"/>
      <c r="B171" s="142"/>
      <c r="C171" s="142"/>
      <c r="D171" s="109" t="s">
        <v>4</v>
      </c>
      <c r="E171" s="82"/>
      <c r="F171" s="328">
        <f>October!F171</f>
        <v>0</v>
      </c>
      <c r="G171" s="136">
        <f>E171+October!E171+November!E171+December!E171+January!E171+February!E171+March!E171+April!E171</f>
        <v>0</v>
      </c>
      <c r="H171" s="275">
        <f t="shared" si="22"/>
        <v>0</v>
      </c>
      <c r="I171" s="30"/>
      <c r="J171" s="30"/>
      <c r="K171" s="30"/>
      <c r="L171" s="30"/>
      <c r="M171" s="30"/>
      <c r="N171" s="30"/>
      <c r="O171" s="30"/>
      <c r="P171" s="30"/>
      <c r="Q171" s="30"/>
      <c r="R171" s="30"/>
      <c r="S171" s="30"/>
      <c r="T171" s="30"/>
      <c r="U171" s="30"/>
      <c r="V171" s="30"/>
      <c r="W171" s="30"/>
      <c r="X171" s="30"/>
      <c r="Y171" s="30"/>
      <c r="Z171" s="30"/>
      <c r="AA171" s="30"/>
    </row>
    <row r="172" spans="1:27" ht="20.100000000000001" customHeight="1" thickBot="1">
      <c r="A172" s="138"/>
      <c r="B172" s="155"/>
      <c r="C172" s="140"/>
      <c r="D172" s="103" t="s">
        <v>6</v>
      </c>
      <c r="E172" s="84"/>
      <c r="F172" s="328">
        <f>October!F172</f>
        <v>0</v>
      </c>
      <c r="G172" s="136">
        <f>E172+October!E172+November!E172+December!E172+January!E172+February!E172+March!E172+April!E172</f>
        <v>0</v>
      </c>
      <c r="H172" s="275">
        <f t="shared" si="22"/>
        <v>0</v>
      </c>
      <c r="I172" s="30"/>
      <c r="J172" s="30"/>
      <c r="K172" s="30"/>
      <c r="L172" s="30"/>
      <c r="M172" s="30"/>
      <c r="N172" s="30"/>
      <c r="O172" s="30"/>
      <c r="P172" s="30"/>
      <c r="Q172" s="30"/>
      <c r="R172" s="30"/>
      <c r="S172" s="30"/>
      <c r="T172" s="30"/>
      <c r="U172" s="30"/>
      <c r="V172" s="30"/>
      <c r="W172" s="30"/>
      <c r="X172" s="30"/>
      <c r="Y172" s="30"/>
      <c r="Z172" s="30"/>
      <c r="AA172" s="30"/>
    </row>
    <row r="173" spans="1:27" ht="20.100000000000001" customHeight="1" thickTop="1">
      <c r="A173" s="141"/>
      <c r="B173" s="142"/>
      <c r="C173" s="142"/>
      <c r="D173" s="109" t="s">
        <v>4</v>
      </c>
      <c r="E173" s="82"/>
      <c r="F173" s="328">
        <f>October!F173</f>
        <v>0</v>
      </c>
      <c r="G173" s="136">
        <f>E173+October!E173+November!E173+December!E173+January!E173+February!E173+March!E173+April!E173</f>
        <v>0</v>
      </c>
      <c r="H173" s="275">
        <f t="shared" si="22"/>
        <v>0</v>
      </c>
      <c r="I173" s="30"/>
      <c r="J173" s="30"/>
      <c r="K173" s="30"/>
      <c r="L173" s="30"/>
      <c r="M173" s="30"/>
      <c r="N173" s="30"/>
      <c r="O173" s="30"/>
      <c r="P173" s="30"/>
      <c r="Q173" s="30"/>
      <c r="R173" s="30"/>
      <c r="S173" s="30"/>
      <c r="T173" s="30"/>
      <c r="U173" s="30"/>
      <c r="V173" s="30"/>
      <c r="W173" s="30"/>
      <c r="X173" s="30"/>
      <c r="Y173" s="30"/>
      <c r="Z173" s="30"/>
      <c r="AA173" s="30"/>
    </row>
    <row r="174" spans="1:27" ht="20.100000000000001" customHeight="1" thickBot="1">
      <c r="A174" s="138"/>
      <c r="B174" s="155"/>
      <c r="C174" s="140"/>
      <c r="D174" s="103" t="s">
        <v>6</v>
      </c>
      <c r="E174" s="84"/>
      <c r="F174" s="328">
        <f>October!F174</f>
        <v>0</v>
      </c>
      <c r="G174" s="136">
        <f>E174+October!E174+November!E174+December!E174+January!E174+February!E174+March!E174+April!E174</f>
        <v>0</v>
      </c>
      <c r="H174" s="275">
        <f t="shared" si="22"/>
        <v>0</v>
      </c>
      <c r="I174" s="30"/>
      <c r="J174" s="30"/>
      <c r="K174" s="30"/>
      <c r="L174" s="30"/>
      <c r="M174" s="30"/>
      <c r="N174" s="30"/>
      <c r="O174" s="30"/>
      <c r="P174" s="30"/>
      <c r="Q174" s="30"/>
      <c r="R174" s="30"/>
      <c r="S174" s="30"/>
      <c r="T174" s="30"/>
      <c r="U174" s="30"/>
      <c r="V174" s="30"/>
      <c r="W174" s="30"/>
      <c r="X174" s="30"/>
      <c r="Y174" s="30"/>
      <c r="Z174" s="30"/>
      <c r="AA174" s="30"/>
    </row>
    <row r="175" spans="1:27" ht="20.100000000000001" customHeight="1" thickTop="1">
      <c r="A175" s="141"/>
      <c r="B175" s="142"/>
      <c r="C175" s="142"/>
      <c r="D175" s="109" t="s">
        <v>4</v>
      </c>
      <c r="E175" s="82"/>
      <c r="F175" s="328">
        <f>October!F175</f>
        <v>0</v>
      </c>
      <c r="G175" s="136">
        <f>E175+October!E175+November!E175+December!E175+January!E175+February!E175+March!E175+April!E175</f>
        <v>0</v>
      </c>
      <c r="H175" s="275">
        <f t="shared" si="22"/>
        <v>0</v>
      </c>
      <c r="I175" s="30"/>
      <c r="J175" s="30"/>
      <c r="K175" s="30"/>
      <c r="L175" s="30"/>
      <c r="M175" s="30"/>
      <c r="N175" s="30"/>
      <c r="O175" s="30"/>
      <c r="P175" s="30"/>
      <c r="Q175" s="30"/>
      <c r="R175" s="30"/>
      <c r="S175" s="30"/>
      <c r="T175" s="30"/>
      <c r="U175" s="30"/>
      <c r="V175" s="30"/>
      <c r="W175" s="30"/>
      <c r="X175" s="30"/>
      <c r="Y175" s="30"/>
      <c r="Z175" s="30"/>
      <c r="AA175" s="30"/>
    </row>
    <row r="176" spans="1:27" ht="20.100000000000001" customHeight="1" thickBot="1">
      <c r="A176" s="138"/>
      <c r="B176" s="155"/>
      <c r="C176" s="140"/>
      <c r="D176" s="103" t="s">
        <v>6</v>
      </c>
      <c r="E176" s="84"/>
      <c r="F176" s="328">
        <f>October!F176</f>
        <v>0</v>
      </c>
      <c r="G176" s="136">
        <f>E176+October!E176+November!E176+December!E176+January!E176+February!E176+March!E176+April!E176</f>
        <v>0</v>
      </c>
      <c r="H176" s="275">
        <f t="shared" si="22"/>
        <v>0</v>
      </c>
      <c r="I176" s="30"/>
      <c r="J176" s="30"/>
      <c r="K176" s="30"/>
      <c r="L176" s="30"/>
      <c r="M176" s="30"/>
      <c r="N176" s="30"/>
      <c r="O176" s="30"/>
      <c r="P176" s="30"/>
      <c r="Q176" s="30"/>
      <c r="R176" s="30"/>
      <c r="S176" s="30"/>
      <c r="T176" s="30"/>
      <c r="U176" s="30"/>
      <c r="V176" s="30"/>
      <c r="W176" s="30"/>
      <c r="X176" s="30"/>
      <c r="Y176" s="30"/>
      <c r="Z176" s="30"/>
      <c r="AA176" s="30"/>
    </row>
    <row r="177" spans="1:8" ht="20.100000000000001" customHeight="1" thickTop="1">
      <c r="A177" s="141"/>
      <c r="B177" s="142"/>
      <c r="C177" s="142"/>
      <c r="D177" s="109" t="s">
        <v>4</v>
      </c>
      <c r="E177" s="82"/>
      <c r="F177" s="328">
        <f>October!F177</f>
        <v>0</v>
      </c>
      <c r="G177" s="136">
        <f>E177+October!E177+November!E177+December!E177+January!E177+February!E177+March!E177+April!E177</f>
        <v>0</v>
      </c>
      <c r="H177" s="275">
        <f t="shared" si="22"/>
        <v>0</v>
      </c>
    </row>
    <row r="178" spans="1:8" ht="20.100000000000001" customHeight="1" thickBot="1">
      <c r="A178" s="138"/>
      <c r="B178" s="155"/>
      <c r="C178" s="140"/>
      <c r="D178" s="103" t="s">
        <v>6</v>
      </c>
      <c r="E178" s="84"/>
      <c r="F178" s="328">
        <f>October!F178</f>
        <v>0</v>
      </c>
      <c r="G178" s="136">
        <f>E178+October!E178+November!E178+December!E178+January!E178+February!E178+March!E178+April!E178</f>
        <v>0</v>
      </c>
      <c r="H178" s="275">
        <f t="shared" si="22"/>
        <v>0</v>
      </c>
    </row>
    <row r="179" spans="1:8" ht="20.100000000000001" customHeight="1" thickTop="1">
      <c r="A179" s="141"/>
      <c r="B179" s="142"/>
      <c r="C179" s="142"/>
      <c r="D179" s="109" t="s">
        <v>4</v>
      </c>
      <c r="E179" s="82"/>
      <c r="F179" s="328">
        <f>October!F179</f>
        <v>0</v>
      </c>
      <c r="G179" s="136">
        <f>E179+October!E179+November!E179+December!E179+January!E179+February!E179+March!E179+April!E179</f>
        <v>0</v>
      </c>
      <c r="H179" s="275">
        <f t="shared" si="22"/>
        <v>0</v>
      </c>
    </row>
    <row r="180" spans="1:8" ht="20.100000000000001" customHeight="1" thickBot="1">
      <c r="A180" s="138"/>
      <c r="B180" s="155"/>
      <c r="C180" s="140"/>
      <c r="D180" s="103" t="s">
        <v>6</v>
      </c>
      <c r="E180" s="84"/>
      <c r="F180" s="328">
        <f>October!F180</f>
        <v>0</v>
      </c>
      <c r="G180" s="136">
        <f>E180+October!E180+November!E180+December!E180+January!E180+February!E180+March!E180+April!E180</f>
        <v>0</v>
      </c>
      <c r="H180" s="275">
        <f t="shared" si="22"/>
        <v>0</v>
      </c>
    </row>
    <row r="181" spans="1:8" ht="20.100000000000001" customHeight="1" thickTop="1">
      <c r="A181" s="141"/>
      <c r="B181" s="142"/>
      <c r="C181" s="142"/>
      <c r="D181" s="109" t="s">
        <v>4</v>
      </c>
      <c r="E181" s="82"/>
      <c r="F181" s="328">
        <f>October!F181</f>
        <v>0</v>
      </c>
      <c r="G181" s="136">
        <f>E181+October!E181+November!E181+December!E181+January!E181+February!E181+March!E181+April!E181</f>
        <v>0</v>
      </c>
      <c r="H181" s="275">
        <f t="shared" si="22"/>
        <v>0</v>
      </c>
    </row>
    <row r="182" spans="1:8" ht="20.100000000000001" customHeight="1" thickBot="1">
      <c r="A182" s="138"/>
      <c r="B182" s="155"/>
      <c r="C182" s="140"/>
      <c r="D182" s="103" t="s">
        <v>6</v>
      </c>
      <c r="E182" s="84"/>
      <c r="F182" s="328">
        <f>October!F182</f>
        <v>0</v>
      </c>
      <c r="G182" s="136">
        <f>E182+October!E182+November!E182+December!E182+January!E182+February!E182+March!E182+April!E182</f>
        <v>0</v>
      </c>
      <c r="H182" s="275">
        <f t="shared" si="22"/>
        <v>0</v>
      </c>
    </row>
    <row r="183" spans="1:8" ht="20.100000000000001" customHeight="1" thickTop="1">
      <c r="A183" s="141"/>
      <c r="B183" s="142"/>
      <c r="C183" s="142"/>
      <c r="D183" s="109" t="s">
        <v>4</v>
      </c>
      <c r="E183" s="82"/>
      <c r="F183" s="328">
        <f>October!F183</f>
        <v>0</v>
      </c>
      <c r="G183" s="136">
        <f>E183+October!E183+November!E183+December!E183+January!E183+February!E183+March!E183+April!E183</f>
        <v>0</v>
      </c>
      <c r="H183" s="275">
        <f t="shared" si="22"/>
        <v>0</v>
      </c>
    </row>
    <row r="184" spans="1:8" ht="20.100000000000001" customHeight="1" thickBot="1">
      <c r="A184" s="138"/>
      <c r="B184" s="155"/>
      <c r="C184" s="140"/>
      <c r="D184" s="103" t="s">
        <v>6</v>
      </c>
      <c r="E184" s="84"/>
      <c r="F184" s="328">
        <f>October!F184</f>
        <v>0</v>
      </c>
      <c r="G184" s="136">
        <f>E184+October!E184+November!E184+December!E184+January!E184+February!E184+March!E184+April!E184</f>
        <v>0</v>
      </c>
      <c r="H184" s="275">
        <f t="shared" si="22"/>
        <v>0</v>
      </c>
    </row>
    <row r="185" spans="1:8" ht="20.100000000000001" customHeight="1" thickTop="1">
      <c r="A185" s="141"/>
      <c r="B185" s="142"/>
      <c r="C185" s="142"/>
      <c r="D185" s="109" t="s">
        <v>4</v>
      </c>
      <c r="E185" s="82"/>
      <c r="F185" s="328">
        <f>October!F185</f>
        <v>0</v>
      </c>
      <c r="G185" s="136">
        <f>E185+October!E185+November!E185+December!E185+January!E185+February!E185+March!E185+April!E185</f>
        <v>0</v>
      </c>
      <c r="H185" s="275">
        <f t="shared" si="22"/>
        <v>0</v>
      </c>
    </row>
    <row r="186" spans="1:8" ht="20.100000000000001" customHeight="1" thickBot="1">
      <c r="A186" s="138"/>
      <c r="B186" s="155"/>
      <c r="C186" s="140"/>
      <c r="D186" s="103" t="s">
        <v>6</v>
      </c>
      <c r="E186" s="84"/>
      <c r="F186" s="328">
        <f>October!F186</f>
        <v>0</v>
      </c>
      <c r="G186" s="136">
        <f>E186+October!E186+November!E186+December!E186+January!E186+February!E186+March!E186+April!E186</f>
        <v>0</v>
      </c>
      <c r="H186" s="163">
        <f t="shared" si="22"/>
        <v>0</v>
      </c>
    </row>
    <row r="187" spans="1:8" ht="20.100000000000001" customHeight="1" thickTop="1" thickBot="1">
      <c r="A187" s="146"/>
      <c r="B187" s="147"/>
      <c r="C187" s="164"/>
      <c r="D187" s="156" t="s">
        <v>54</v>
      </c>
      <c r="E187" s="284">
        <f t="shared" ref="E187:H188" si="23">E173+E175+E177+E179+E185+E171+E169+E167+E165+E163+E181+E183</f>
        <v>0</v>
      </c>
      <c r="F187" s="284">
        <f t="shared" si="23"/>
        <v>0</v>
      </c>
      <c r="G187" s="284">
        <f>G173+G175+G177+G179+G185+G171+G169+G167+G165+G163+G181+G183</f>
        <v>0</v>
      </c>
      <c r="H187" s="285">
        <f t="shared" si="23"/>
        <v>0</v>
      </c>
    </row>
    <row r="188" spans="1:8" ht="20.100000000000001" customHeight="1" thickTop="1" thickBot="1">
      <c r="A188" s="298"/>
      <c r="B188" s="152"/>
      <c r="C188" s="165"/>
      <c r="D188" s="158" t="s">
        <v>55</v>
      </c>
      <c r="E188" s="90">
        <f t="shared" si="23"/>
        <v>0</v>
      </c>
      <c r="F188" s="90">
        <f t="shared" si="23"/>
        <v>0</v>
      </c>
      <c r="G188" s="90">
        <f t="shared" si="23"/>
        <v>0</v>
      </c>
      <c r="H188" s="159">
        <f t="shared" si="23"/>
        <v>0</v>
      </c>
    </row>
    <row r="189" spans="1:8" ht="20.100000000000001" customHeight="1" thickTop="1" thickBot="1">
      <c r="A189" s="93"/>
      <c r="B189" s="93"/>
      <c r="C189" s="93"/>
      <c r="D189" s="166"/>
      <c r="E189" s="93"/>
      <c r="F189" s="166"/>
      <c r="G189" s="166"/>
      <c r="H189" s="166"/>
    </row>
    <row r="190" spans="1:8" ht="20.100000000000001" customHeight="1" thickTop="1" thickBot="1">
      <c r="A190" s="161" t="s">
        <v>58</v>
      </c>
      <c r="B190" s="162"/>
      <c r="C190" s="162"/>
      <c r="D190" s="131"/>
      <c r="E190" s="92" t="s">
        <v>0</v>
      </c>
      <c r="F190" s="88" t="s">
        <v>1</v>
      </c>
      <c r="G190" s="132" t="s">
        <v>2</v>
      </c>
      <c r="H190" s="133" t="s">
        <v>3</v>
      </c>
    </row>
    <row r="191" spans="1:8" ht="20.100000000000001" customHeight="1" thickTop="1">
      <c r="A191" s="134"/>
      <c r="B191" s="135"/>
      <c r="C191" s="135"/>
      <c r="D191" s="97" t="s">
        <v>4</v>
      </c>
      <c r="E191" s="82"/>
      <c r="F191" s="328">
        <f>October!F191</f>
        <v>0</v>
      </c>
      <c r="G191" s="136">
        <f>E191+October!E191+November!E191+December!E191+January!E191+February!E191+March!E191+April!E191</f>
        <v>0</v>
      </c>
      <c r="H191" s="137">
        <f>F191-G191</f>
        <v>0</v>
      </c>
    </row>
    <row r="192" spans="1:8" ht="20.100000000000001" customHeight="1" thickBot="1">
      <c r="A192" s="138"/>
      <c r="B192" s="155"/>
      <c r="C192" s="140"/>
      <c r="D192" s="103" t="s">
        <v>6</v>
      </c>
      <c r="E192" s="84"/>
      <c r="F192" s="328">
        <f>October!F192</f>
        <v>0</v>
      </c>
      <c r="G192" s="136">
        <f>E192+October!E192+November!E192+December!E192+January!E192+February!E192+March!E192+April!E192</f>
        <v>0</v>
      </c>
      <c r="H192" s="275">
        <f>F192-G192</f>
        <v>0</v>
      </c>
    </row>
    <row r="193" spans="1:8" ht="20.100000000000001" customHeight="1" thickTop="1">
      <c r="A193" s="134"/>
      <c r="B193" s="135"/>
      <c r="C193" s="135"/>
      <c r="D193" s="97" t="s">
        <v>4</v>
      </c>
      <c r="E193" s="82"/>
      <c r="F193" s="328">
        <f>October!F193</f>
        <v>0</v>
      </c>
      <c r="G193" s="136">
        <f>E193+October!E193+November!E193+December!E193+January!E193+February!E193+March!E193+April!E193</f>
        <v>0</v>
      </c>
      <c r="H193" s="295">
        <f>F193-G193</f>
        <v>0</v>
      </c>
    </row>
    <row r="194" spans="1:8" ht="20.100000000000001" customHeight="1" thickBot="1">
      <c r="A194" s="138"/>
      <c r="B194" s="155"/>
      <c r="C194" s="140"/>
      <c r="D194" s="103" t="s">
        <v>6</v>
      </c>
      <c r="E194" s="84"/>
      <c r="F194" s="328">
        <f>October!F194</f>
        <v>0</v>
      </c>
      <c r="G194" s="136">
        <f>E194+October!E194+November!E194+December!E194+January!E194+February!E194+March!E194+April!E194</f>
        <v>0</v>
      </c>
      <c r="H194" s="274">
        <f>F194-G194</f>
        <v>0</v>
      </c>
    </row>
    <row r="195" spans="1:8" ht="20.100000000000001" customHeight="1" thickTop="1">
      <c r="A195" s="134"/>
      <c r="B195" s="135"/>
      <c r="C195" s="135"/>
      <c r="D195" s="97" t="s">
        <v>4</v>
      </c>
      <c r="E195" s="82"/>
      <c r="F195" s="328">
        <f>October!F195</f>
        <v>0</v>
      </c>
      <c r="G195" s="136">
        <f>E195+October!E195+November!E195+December!E195+January!E195+February!E195+March!E195+April!E195</f>
        <v>0</v>
      </c>
      <c r="H195" s="275">
        <f t="shared" ref="H195:H200" si="24">F195-G195</f>
        <v>0</v>
      </c>
    </row>
    <row r="196" spans="1:8" ht="20.100000000000001" customHeight="1" thickBot="1">
      <c r="A196" s="138"/>
      <c r="B196" s="155"/>
      <c r="C196" s="140"/>
      <c r="D196" s="103" t="s">
        <v>6</v>
      </c>
      <c r="E196" s="84"/>
      <c r="F196" s="328">
        <f>October!F196</f>
        <v>0</v>
      </c>
      <c r="G196" s="136">
        <f>E196+October!E196+November!E196+December!E196+January!E196+February!E196+March!E196+April!E196</f>
        <v>0</v>
      </c>
      <c r="H196" s="275">
        <f t="shared" si="24"/>
        <v>0</v>
      </c>
    </row>
    <row r="197" spans="1:8" ht="20.100000000000001" customHeight="1" thickTop="1">
      <c r="A197" s="134"/>
      <c r="B197" s="135"/>
      <c r="C197" s="135"/>
      <c r="D197" s="97" t="s">
        <v>4</v>
      </c>
      <c r="E197" s="82"/>
      <c r="F197" s="328">
        <f>October!F197</f>
        <v>0</v>
      </c>
      <c r="G197" s="136">
        <f>E197+October!E197+November!E197+December!E197+January!E197+February!E197+March!E197+April!E197</f>
        <v>0</v>
      </c>
      <c r="H197" s="275">
        <f t="shared" si="24"/>
        <v>0</v>
      </c>
    </row>
    <row r="198" spans="1:8" ht="20.100000000000001" customHeight="1" thickBot="1">
      <c r="A198" s="138"/>
      <c r="B198" s="155"/>
      <c r="C198" s="140"/>
      <c r="D198" s="103" t="s">
        <v>6</v>
      </c>
      <c r="E198" s="84"/>
      <c r="F198" s="328">
        <f>October!F198</f>
        <v>0</v>
      </c>
      <c r="G198" s="136">
        <f>E198+October!E198+November!E198+December!E198+January!E198+February!E198+March!E198+April!E198</f>
        <v>0</v>
      </c>
      <c r="H198" s="275">
        <f>F198-G198</f>
        <v>0</v>
      </c>
    </row>
    <row r="199" spans="1:8" ht="20.100000000000001" customHeight="1" thickTop="1">
      <c r="A199" s="134"/>
      <c r="B199" s="135"/>
      <c r="C199" s="135"/>
      <c r="D199" s="97" t="s">
        <v>4</v>
      </c>
      <c r="E199" s="82"/>
      <c r="F199" s="328">
        <f>October!F199</f>
        <v>0</v>
      </c>
      <c r="G199" s="136">
        <f>E199+October!E199+November!E199+December!E199+January!E199+February!E199+March!E199+April!E199</f>
        <v>0</v>
      </c>
      <c r="H199" s="275">
        <f>F199-G199</f>
        <v>0</v>
      </c>
    </row>
    <row r="200" spans="1:8" ht="20.100000000000001" customHeight="1" thickBot="1">
      <c r="A200" s="138"/>
      <c r="B200" s="155"/>
      <c r="C200" s="140"/>
      <c r="D200" s="103" t="s">
        <v>6</v>
      </c>
      <c r="E200" s="84"/>
      <c r="F200" s="328">
        <f>October!F200</f>
        <v>0</v>
      </c>
      <c r="G200" s="136">
        <f>E200+October!E200+November!E200+December!E200+January!E200+February!E200+March!E200+April!E200</f>
        <v>0</v>
      </c>
      <c r="H200" s="137">
        <f t="shared" si="24"/>
        <v>0</v>
      </c>
    </row>
    <row r="201" spans="1:8" ht="20.100000000000001" customHeight="1" thickTop="1" thickBot="1">
      <c r="A201" s="146"/>
      <c r="B201" s="147"/>
      <c r="C201" s="148"/>
      <c r="D201" s="156" t="s">
        <v>54</v>
      </c>
      <c r="E201" s="284">
        <f t="shared" ref="E201:H202" si="25">E197+E199+E195+E193+E191</f>
        <v>0</v>
      </c>
      <c r="F201" s="284">
        <f t="shared" si="25"/>
        <v>0</v>
      </c>
      <c r="G201" s="284">
        <f t="shared" si="25"/>
        <v>0</v>
      </c>
      <c r="H201" s="285">
        <f t="shared" si="25"/>
        <v>0</v>
      </c>
    </row>
    <row r="202" spans="1:8" ht="20.100000000000001" customHeight="1" thickTop="1" thickBot="1">
      <c r="A202" s="146"/>
      <c r="B202" s="147"/>
      <c r="C202" s="148"/>
      <c r="D202" s="158" t="s">
        <v>55</v>
      </c>
      <c r="E202" s="90">
        <f t="shared" si="25"/>
        <v>0</v>
      </c>
      <c r="F202" s="90">
        <f t="shared" si="25"/>
        <v>0</v>
      </c>
      <c r="G202" s="90">
        <f t="shared" si="25"/>
        <v>0</v>
      </c>
      <c r="H202" s="159">
        <f t="shared" si="25"/>
        <v>0</v>
      </c>
    </row>
    <row r="203" spans="1:8" ht="20.100000000000001" customHeight="1" thickTop="1" thickBot="1">
      <c r="A203" s="93"/>
      <c r="B203" s="93"/>
      <c r="C203" s="93"/>
      <c r="D203" s="93"/>
      <c r="E203" s="93"/>
      <c r="F203" s="166"/>
      <c r="G203" s="166"/>
      <c r="H203" s="166"/>
    </row>
    <row r="204" spans="1:8" ht="20.100000000000001" customHeight="1" thickTop="1" thickBot="1">
      <c r="A204" s="161" t="s">
        <v>61</v>
      </c>
      <c r="B204" s="162"/>
      <c r="C204" s="162"/>
      <c r="D204" s="131"/>
      <c r="E204" s="92" t="s">
        <v>0</v>
      </c>
      <c r="F204" s="88" t="s">
        <v>1</v>
      </c>
      <c r="G204" s="132" t="s">
        <v>2</v>
      </c>
      <c r="H204" s="133" t="s">
        <v>3</v>
      </c>
    </row>
    <row r="205" spans="1:8" ht="20.100000000000001" customHeight="1" thickTop="1">
      <c r="A205" s="134"/>
      <c r="B205" s="135"/>
      <c r="C205" s="135"/>
      <c r="D205" s="97" t="s">
        <v>4</v>
      </c>
      <c r="E205" s="82"/>
      <c r="F205" s="328">
        <f>October!F205</f>
        <v>0</v>
      </c>
      <c r="G205" s="136">
        <f>E205+October!E205+November!E205+December!E205+January!E205+February!E205+March!E205+April!E205</f>
        <v>0</v>
      </c>
      <c r="H205" s="137">
        <f t="shared" ref="H205:H214" si="26">F205-G205</f>
        <v>0</v>
      </c>
    </row>
    <row r="206" spans="1:8" ht="20.100000000000001" customHeight="1" thickBot="1">
      <c r="A206" s="138"/>
      <c r="B206" s="155"/>
      <c r="C206" s="140"/>
      <c r="D206" s="103" t="s">
        <v>6</v>
      </c>
      <c r="E206" s="84"/>
      <c r="F206" s="328">
        <f>October!F206</f>
        <v>0</v>
      </c>
      <c r="G206" s="136">
        <f>E206+October!E206+November!E206+December!E206+January!E206+February!E206+March!E206+April!E206</f>
        <v>0</v>
      </c>
      <c r="H206" s="275">
        <f t="shared" si="26"/>
        <v>0</v>
      </c>
    </row>
    <row r="207" spans="1:8" ht="20.100000000000001" customHeight="1" thickTop="1">
      <c r="A207" s="141"/>
      <c r="B207" s="142"/>
      <c r="C207" s="142"/>
      <c r="D207" s="109" t="s">
        <v>4</v>
      </c>
      <c r="E207" s="82"/>
      <c r="F207" s="328">
        <f>October!F207</f>
        <v>0</v>
      </c>
      <c r="G207" s="136">
        <f>E207+October!E207+November!E207+December!E207+January!E207+February!E207+March!E207+April!E207</f>
        <v>0</v>
      </c>
      <c r="H207" s="275">
        <f t="shared" si="26"/>
        <v>0</v>
      </c>
    </row>
    <row r="208" spans="1:8" ht="20.100000000000001" customHeight="1" thickBot="1">
      <c r="A208" s="138"/>
      <c r="B208" s="155"/>
      <c r="C208" s="140"/>
      <c r="D208" s="103" t="s">
        <v>6</v>
      </c>
      <c r="E208" s="84"/>
      <c r="F208" s="328">
        <f>October!F208</f>
        <v>0</v>
      </c>
      <c r="G208" s="136">
        <f>E208+October!E208+November!E208+December!E208+January!E208+February!E208+March!E208+April!E208</f>
        <v>0</v>
      </c>
      <c r="H208" s="275">
        <f t="shared" si="26"/>
        <v>0</v>
      </c>
    </row>
    <row r="209" spans="1:8" ht="20.100000000000001" customHeight="1" thickTop="1">
      <c r="A209" s="141"/>
      <c r="B209" s="142"/>
      <c r="C209" s="142"/>
      <c r="D209" s="109" t="s">
        <v>4</v>
      </c>
      <c r="E209" s="82"/>
      <c r="F209" s="328">
        <f>October!F209</f>
        <v>0</v>
      </c>
      <c r="G209" s="136">
        <f>E209+October!E209+November!E209+December!E209+January!E209+February!E209+March!E209+April!E209</f>
        <v>0</v>
      </c>
      <c r="H209" s="275">
        <f t="shared" si="26"/>
        <v>0</v>
      </c>
    </row>
    <row r="210" spans="1:8" ht="20.100000000000001" customHeight="1" thickBot="1">
      <c r="A210" s="138"/>
      <c r="B210" s="155"/>
      <c r="C210" s="140"/>
      <c r="D210" s="103" t="s">
        <v>6</v>
      </c>
      <c r="E210" s="84"/>
      <c r="F210" s="328">
        <f>October!F210</f>
        <v>0</v>
      </c>
      <c r="G210" s="136">
        <f>E210+October!E210+November!E210+December!E210+January!E210+February!E210+March!E210+April!E210</f>
        <v>0</v>
      </c>
      <c r="H210" s="275">
        <f t="shared" si="26"/>
        <v>0</v>
      </c>
    </row>
    <row r="211" spans="1:8" ht="20.100000000000001" customHeight="1" thickTop="1">
      <c r="A211" s="141"/>
      <c r="B211" s="142"/>
      <c r="C211" s="142"/>
      <c r="D211" s="109" t="s">
        <v>4</v>
      </c>
      <c r="E211" s="82"/>
      <c r="F211" s="328">
        <f>October!F211</f>
        <v>0</v>
      </c>
      <c r="G211" s="136">
        <f>E211+October!E211+November!E211+December!E211+January!E211+February!E211+March!E211+April!E211</f>
        <v>0</v>
      </c>
      <c r="H211" s="275">
        <f t="shared" si="26"/>
        <v>0</v>
      </c>
    </row>
    <row r="212" spans="1:8" ht="20.100000000000001" customHeight="1" thickBot="1">
      <c r="A212" s="138"/>
      <c r="B212" s="155"/>
      <c r="C212" s="140"/>
      <c r="D212" s="103" t="s">
        <v>6</v>
      </c>
      <c r="E212" s="84"/>
      <c r="F212" s="328">
        <f>October!F212</f>
        <v>0</v>
      </c>
      <c r="G212" s="136">
        <f>E212+October!E212+November!E212+December!E212+January!E212+February!E212+March!E212+April!E212</f>
        <v>0</v>
      </c>
      <c r="H212" s="275">
        <f t="shared" si="26"/>
        <v>0</v>
      </c>
    </row>
    <row r="213" spans="1:8" ht="20.100000000000001" customHeight="1" thickTop="1">
      <c r="A213" s="141"/>
      <c r="B213" s="142"/>
      <c r="C213" s="142"/>
      <c r="D213" s="109" t="s">
        <v>4</v>
      </c>
      <c r="E213" s="82"/>
      <c r="F213" s="328">
        <f>October!F213</f>
        <v>0</v>
      </c>
      <c r="G213" s="136">
        <f>E213+October!E213+November!E213+December!E213+January!E213+February!E213+March!E213+April!E213</f>
        <v>0</v>
      </c>
      <c r="H213" s="275">
        <f t="shared" si="26"/>
        <v>0</v>
      </c>
    </row>
    <row r="214" spans="1:8" ht="20.100000000000001" customHeight="1" thickBot="1">
      <c r="A214" s="138"/>
      <c r="B214" s="155"/>
      <c r="C214" s="140"/>
      <c r="D214" s="103" t="s">
        <v>6</v>
      </c>
      <c r="E214" s="84"/>
      <c r="F214" s="328">
        <f>October!F214</f>
        <v>0</v>
      </c>
      <c r="G214" s="136">
        <f>E214+October!E214+November!E214+December!E214+January!E214+February!E214+March!E214+April!E214</f>
        <v>0</v>
      </c>
      <c r="H214" s="163">
        <f t="shared" si="26"/>
        <v>0</v>
      </c>
    </row>
    <row r="215" spans="1:8" ht="20.100000000000001" customHeight="1" thickTop="1" thickBot="1">
      <c r="A215" s="146"/>
      <c r="B215" s="147"/>
      <c r="C215" s="164"/>
      <c r="D215" s="156" t="s">
        <v>54</v>
      </c>
      <c r="E215" s="284">
        <f t="shared" ref="E215:H216" si="27">E205+E207+E209+E211+E213</f>
        <v>0</v>
      </c>
      <c r="F215" s="284">
        <f t="shared" si="27"/>
        <v>0</v>
      </c>
      <c r="G215" s="284">
        <f t="shared" si="27"/>
        <v>0</v>
      </c>
      <c r="H215" s="285">
        <f t="shared" si="27"/>
        <v>0</v>
      </c>
    </row>
    <row r="216" spans="1:8" ht="20.100000000000001" customHeight="1" thickTop="1" thickBot="1">
      <c r="A216" s="298"/>
      <c r="B216" s="152"/>
      <c r="C216" s="165"/>
      <c r="D216" s="158" t="s">
        <v>55</v>
      </c>
      <c r="E216" s="90">
        <f t="shared" si="27"/>
        <v>0</v>
      </c>
      <c r="F216" s="90">
        <f t="shared" si="27"/>
        <v>0</v>
      </c>
      <c r="G216" s="90">
        <f t="shared" si="27"/>
        <v>0</v>
      </c>
      <c r="H216" s="159">
        <f t="shared" si="27"/>
        <v>0</v>
      </c>
    </row>
    <row r="217" spans="1:8" ht="18" customHeight="1" thickTop="1">
      <c r="A217" s="167" t="s">
        <v>9</v>
      </c>
      <c r="B217" s="168"/>
      <c r="C217" s="169"/>
      <c r="D217" s="169"/>
      <c r="E217" s="169"/>
      <c r="F217" s="168"/>
      <c r="G217" s="168"/>
      <c r="H217" s="254"/>
    </row>
    <row r="218" spans="1:8" ht="18" customHeight="1">
      <c r="A218" s="145"/>
      <c r="B218" s="144"/>
      <c r="C218" s="144"/>
      <c r="D218" s="144"/>
      <c r="E218" s="144"/>
      <c r="F218" s="128"/>
      <c r="G218" s="128"/>
      <c r="H218" s="255"/>
    </row>
    <row r="219" spans="1:8" ht="18" customHeight="1">
      <c r="A219" s="145"/>
      <c r="B219" s="144"/>
      <c r="C219" s="144"/>
      <c r="D219" s="144"/>
      <c r="E219" s="144"/>
      <c r="F219" s="128"/>
      <c r="G219" s="128"/>
      <c r="H219" s="255"/>
    </row>
    <row r="220" spans="1:8" ht="18" customHeight="1">
      <c r="A220" s="145"/>
      <c r="B220" s="144"/>
      <c r="C220" s="144"/>
      <c r="D220" s="144"/>
      <c r="E220" s="144"/>
      <c r="F220" s="128"/>
      <c r="G220" s="128"/>
      <c r="H220" s="255"/>
    </row>
    <row r="221" spans="1:8" ht="18" customHeight="1" thickBot="1">
      <c r="A221" s="138"/>
      <c r="B221" s="140"/>
      <c r="C221" s="140"/>
      <c r="D221" s="140"/>
      <c r="E221" s="140"/>
      <c r="F221" s="256"/>
      <c r="G221" s="256"/>
      <c r="H221" s="257"/>
    </row>
    <row r="222" spans="1:8" ht="18" customHeight="1" thickTop="1" thickBot="1">
      <c r="A222" s="166"/>
      <c r="B222" s="166"/>
      <c r="C222" s="166"/>
      <c r="D222" s="166"/>
      <c r="E222" s="166"/>
      <c r="F222" s="166"/>
      <c r="G222" s="166"/>
      <c r="H222" s="166"/>
    </row>
    <row r="223" spans="1:8" ht="18" customHeight="1" thickTop="1" thickBot="1">
      <c r="A223" s="384" t="s">
        <v>13</v>
      </c>
      <c r="B223" s="385"/>
      <c r="C223" s="385"/>
      <c r="D223" s="386"/>
      <c r="E223" s="88" t="s">
        <v>0</v>
      </c>
      <c r="F223" s="88" t="s">
        <v>1</v>
      </c>
      <c r="G223" s="88" t="s">
        <v>2</v>
      </c>
      <c r="H223" s="170" t="s">
        <v>3</v>
      </c>
    </row>
    <row r="224" spans="1:8" ht="18" customHeight="1" thickTop="1">
      <c r="A224" s="398" t="s">
        <v>4</v>
      </c>
      <c r="B224" s="399"/>
      <c r="C224" s="399"/>
      <c r="D224" s="400"/>
      <c r="E224" s="171">
        <f t="shared" ref="E224:H225" si="28">E76+E117+E131+E145+E159+E187+E201+E215</f>
        <v>0</v>
      </c>
      <c r="F224" s="171">
        <f t="shared" si="28"/>
        <v>0</v>
      </c>
      <c r="G224" s="171">
        <f t="shared" si="28"/>
        <v>0</v>
      </c>
      <c r="H224" s="172">
        <f t="shared" si="28"/>
        <v>0</v>
      </c>
    </row>
    <row r="225" spans="1:8" ht="18" customHeight="1" thickBot="1">
      <c r="A225" s="401" t="s">
        <v>6</v>
      </c>
      <c r="B225" s="402"/>
      <c r="C225" s="402"/>
      <c r="D225" s="403"/>
      <c r="E225" s="173">
        <f t="shared" si="28"/>
        <v>0</v>
      </c>
      <c r="F225" s="173">
        <f t="shared" si="28"/>
        <v>0</v>
      </c>
      <c r="G225" s="173">
        <f t="shared" si="28"/>
        <v>0</v>
      </c>
      <c r="H225" s="174">
        <f t="shared" si="28"/>
        <v>0</v>
      </c>
    </row>
    <row r="226" spans="1:8" ht="18" customHeight="1" thickTop="1" thickBot="1">
      <c r="A226" s="120"/>
      <c r="B226" s="121"/>
      <c r="C226" s="121"/>
      <c r="D226" s="175" t="s">
        <v>63</v>
      </c>
      <c r="E226" s="123">
        <f>E224+E225</f>
        <v>0</v>
      </c>
      <c r="F226" s="123">
        <f>F224+F225</f>
        <v>0</v>
      </c>
      <c r="G226" s="123">
        <f>G224+G225</f>
        <v>0</v>
      </c>
      <c r="H226" s="124">
        <f>H224+H225</f>
        <v>0</v>
      </c>
    </row>
    <row r="227" spans="1:8" ht="18" customHeight="1" thickTop="1" thickBot="1">
      <c r="A227" s="176"/>
      <c r="B227" s="176"/>
      <c r="C227" s="176"/>
      <c r="D227" s="176"/>
      <c r="E227" s="176"/>
      <c r="F227" s="177"/>
      <c r="G227" s="177"/>
      <c r="H227" s="176"/>
    </row>
    <row r="228" spans="1:8" ht="18" customHeight="1" thickTop="1" thickBot="1">
      <c r="A228" s="404" t="s">
        <v>50</v>
      </c>
      <c r="B228" s="405"/>
      <c r="C228" s="178" t="s">
        <v>51</v>
      </c>
      <c r="D228" s="179" t="s">
        <v>23</v>
      </c>
      <c r="E228" s="180"/>
      <c r="F228" s="181" t="s">
        <v>52</v>
      </c>
      <c r="G228" s="88" t="s">
        <v>44</v>
      </c>
      <c r="H228" s="170" t="s">
        <v>2</v>
      </c>
    </row>
    <row r="229" spans="1:8" ht="18" customHeight="1" thickTop="1">
      <c r="A229" s="406" t="s">
        <v>49</v>
      </c>
      <c r="B229" s="407"/>
      <c r="C229" s="182"/>
      <c r="D229" s="183"/>
      <c r="E229" s="180"/>
      <c r="F229" s="184" t="s">
        <v>47</v>
      </c>
      <c r="G229" s="185"/>
      <c r="H229" s="186"/>
    </row>
    <row r="230" spans="1:8" ht="18" customHeight="1" thickBot="1">
      <c r="A230" s="408"/>
      <c r="B230" s="409"/>
      <c r="C230" s="187"/>
      <c r="D230" s="188"/>
      <c r="E230" s="180"/>
      <c r="F230" s="189" t="s">
        <v>48</v>
      </c>
      <c r="G230" s="190"/>
      <c r="H230" s="191"/>
    </row>
    <row r="231" spans="1:8" ht="18" customHeight="1" thickTop="1" thickBot="1">
      <c r="A231" s="180"/>
      <c r="B231" s="180"/>
      <c r="C231" s="180"/>
      <c r="D231" s="180"/>
      <c r="E231" s="180"/>
      <c r="F231" s="180"/>
      <c r="G231" s="180"/>
      <c r="H231" s="180"/>
    </row>
    <row r="232" spans="1:8" ht="18" customHeight="1" thickTop="1" thickBot="1">
      <c r="A232" s="130" t="s">
        <v>46</v>
      </c>
      <c r="B232" s="192"/>
      <c r="C232" s="192"/>
      <c r="D232" s="192"/>
      <c r="E232" s="192"/>
      <c r="F232" s="192"/>
      <c r="G232" s="192"/>
      <c r="H232" s="193"/>
    </row>
    <row r="233" spans="1:8" ht="18" customHeight="1" thickTop="1" thickBot="1">
      <c r="A233" s="194" t="s">
        <v>14</v>
      </c>
      <c r="B233" s="195" t="s">
        <v>15</v>
      </c>
      <c r="C233" s="195" t="s">
        <v>16</v>
      </c>
      <c r="D233" s="195" t="s">
        <v>8</v>
      </c>
      <c r="E233" s="196" t="s">
        <v>10</v>
      </c>
      <c r="F233" s="196" t="s">
        <v>42</v>
      </c>
      <c r="G233" s="197" t="s">
        <v>7</v>
      </c>
      <c r="H233" s="198" t="s">
        <v>11</v>
      </c>
    </row>
    <row r="234" spans="1:8" ht="18" customHeight="1" thickBot="1">
      <c r="A234" s="199">
        <f>G15+G16</f>
        <v>0</v>
      </c>
      <c r="B234" s="200">
        <f>G17+G18</f>
        <v>0</v>
      </c>
      <c r="C234" s="200">
        <f>G19+G20</f>
        <v>0</v>
      </c>
      <c r="D234" s="200">
        <f>G21+G22</f>
        <v>0</v>
      </c>
      <c r="E234" s="201">
        <f>G23+G24</f>
        <v>0</v>
      </c>
      <c r="F234" s="201">
        <f>G25+G26</f>
        <v>0</v>
      </c>
      <c r="G234" s="202">
        <f>G27+G28</f>
        <v>0</v>
      </c>
      <c r="H234" s="203">
        <f>G29+G30</f>
        <v>0</v>
      </c>
    </row>
    <row r="235" spans="1:8" ht="18" customHeight="1" thickTop="1" thickBot="1">
      <c r="A235" s="128"/>
      <c r="B235" s="128"/>
      <c r="C235" s="128"/>
      <c r="D235" s="128"/>
      <c r="E235" s="204"/>
      <c r="F235" s="204"/>
      <c r="G235" s="204"/>
      <c r="H235" s="204"/>
    </row>
    <row r="236" spans="1:8" ht="18" customHeight="1" thickTop="1">
      <c r="A236" s="410" t="s">
        <v>94</v>
      </c>
      <c r="B236" s="411"/>
      <c r="C236" s="411"/>
      <c r="D236" s="411"/>
      <c r="E236" s="412"/>
      <c r="F236" s="205" t="s">
        <v>21</v>
      </c>
      <c r="G236" s="206"/>
      <c r="H236" s="207"/>
    </row>
    <row r="237" spans="1:8" ht="18" customHeight="1">
      <c r="A237" s="413"/>
      <c r="B237" s="414"/>
      <c r="C237" s="414"/>
      <c r="D237" s="414"/>
      <c r="E237" s="415"/>
      <c r="F237" s="208" t="s">
        <v>17</v>
      </c>
      <c r="G237" s="209"/>
      <c r="H237" s="210" t="s">
        <v>95</v>
      </c>
    </row>
    <row r="238" spans="1:8" ht="18" customHeight="1">
      <c r="A238" s="211"/>
      <c r="B238" s="212"/>
      <c r="C238" s="212"/>
      <c r="D238" s="212"/>
      <c r="E238" s="213"/>
      <c r="F238" s="208"/>
      <c r="G238" s="214"/>
      <c r="H238" s="210"/>
    </row>
    <row r="239" spans="1:8" ht="18" customHeight="1">
      <c r="A239" s="145"/>
      <c r="B239" s="144"/>
      <c r="C239" s="144"/>
      <c r="D239" s="144"/>
      <c r="E239" s="215"/>
      <c r="F239" s="208" t="s">
        <v>18</v>
      </c>
      <c r="G239" s="216"/>
      <c r="H239" s="210" t="s">
        <v>19</v>
      </c>
    </row>
    <row r="240" spans="1:8" ht="18" customHeight="1">
      <c r="A240" s="217" t="s">
        <v>43</v>
      </c>
      <c r="B240" s="218"/>
      <c r="C240" s="218"/>
      <c r="D240" s="218" t="s">
        <v>24</v>
      </c>
      <c r="E240" s="219"/>
      <c r="F240" s="220"/>
      <c r="G240" s="216"/>
      <c r="H240" s="221"/>
    </row>
    <row r="241" spans="1:8" ht="18" customHeight="1">
      <c r="A241" s="222"/>
      <c r="B241" s="223"/>
      <c r="C241" s="223"/>
      <c r="D241" s="223"/>
      <c r="E241" s="224"/>
      <c r="F241" s="225" t="s">
        <v>18</v>
      </c>
      <c r="G241" s="226"/>
      <c r="H241" s="227" t="s">
        <v>19</v>
      </c>
    </row>
    <row r="242" spans="1:8" ht="18" customHeight="1">
      <c r="A242" s="228"/>
      <c r="B242" s="229"/>
      <c r="C242" s="229"/>
      <c r="D242" s="229"/>
      <c r="E242" s="230"/>
      <c r="F242" s="225"/>
      <c r="G242" s="231"/>
      <c r="H242" s="227"/>
    </row>
    <row r="243" spans="1:8" ht="18" customHeight="1">
      <c r="A243" s="217" t="s">
        <v>45</v>
      </c>
      <c r="B243" s="218"/>
      <c r="C243" s="218"/>
      <c r="D243" s="218" t="s">
        <v>24</v>
      </c>
      <c r="E243" s="219"/>
      <c r="F243" s="232"/>
      <c r="G243" s="233"/>
      <c r="H243" s="234"/>
    </row>
    <row r="244" spans="1:8" ht="18" customHeight="1" thickBot="1">
      <c r="A244" s="235" t="s">
        <v>53</v>
      </c>
      <c r="B244" s="236"/>
      <c r="C244" s="236"/>
      <c r="D244" s="236"/>
      <c r="E244" s="236"/>
      <c r="F244" s="237"/>
      <c r="G244" s="238"/>
      <c r="H244" s="239"/>
    </row>
  </sheetData>
  <sheetProtection password="E4AC" sheet="1" objects="1" scenarios="1" formatCells="0" selectLockedCells="1"/>
  <mergeCells count="28">
    <mergeCell ref="A224:D224"/>
    <mergeCell ref="A225:D225"/>
    <mergeCell ref="A228:B228"/>
    <mergeCell ref="A229:B230"/>
    <mergeCell ref="A236:E237"/>
    <mergeCell ref="A223:D223"/>
    <mergeCell ref="A5:D5"/>
    <mergeCell ref="E5:H5"/>
    <mergeCell ref="A1:B3"/>
    <mergeCell ref="C1:H1"/>
    <mergeCell ref="A8:D8"/>
    <mergeCell ref="E8:H8"/>
    <mergeCell ref="A9:D9"/>
    <mergeCell ref="E9:H9"/>
    <mergeCell ref="M1:P1"/>
    <mergeCell ref="C2:H2"/>
    <mergeCell ref="C3:H3"/>
    <mergeCell ref="A6:H6"/>
    <mergeCell ref="A7:H7"/>
    <mergeCell ref="J38:P38"/>
    <mergeCell ref="A10:D10"/>
    <mergeCell ref="A11:D11"/>
    <mergeCell ref="A14:D14"/>
    <mergeCell ref="M15:P15"/>
    <mergeCell ref="M17:P17"/>
    <mergeCell ref="K23:P23"/>
    <mergeCell ref="E37:G37"/>
    <mergeCell ref="E38:G38"/>
  </mergeCells>
  <pageMargins left="0.26" right="0.26" top="0.25" bottom="0" header="0" footer="0.18"/>
  <pageSetup scale="89" fitToHeight="0" orientation="portrait" r:id="rId1"/>
  <headerFooter alignWithMargins="0"/>
  <rowBreaks count="5" manualBreakCount="5">
    <brk id="37" max="7" man="1"/>
    <brk id="79" max="7" man="1"/>
    <brk id="119" max="7" man="1"/>
    <brk id="161" max="7" man="1"/>
    <brk id="203" max="7" man="1"/>
  </rowBreaks>
  <colBreaks count="2" manualBreakCount="2">
    <brk id="1" max="243" man="1"/>
    <brk id="2" max="2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October</vt:lpstr>
      <vt:lpstr>November</vt:lpstr>
      <vt:lpstr>December</vt:lpstr>
      <vt:lpstr>January</vt:lpstr>
      <vt:lpstr>February</vt:lpstr>
      <vt:lpstr>March</vt:lpstr>
      <vt:lpstr>April</vt:lpstr>
      <vt:lpstr>May</vt:lpstr>
      <vt:lpstr>June</vt:lpstr>
      <vt:lpstr>July</vt:lpstr>
      <vt:lpstr>August</vt:lpstr>
      <vt:lpstr>September</vt:lpstr>
      <vt:lpstr>April!Print_Area</vt:lpstr>
      <vt:lpstr>August!Print_Area</vt:lpstr>
      <vt:lpstr>December!Print_Area</vt:lpstr>
      <vt:lpstr>February!Print_Area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state of wisconsin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nolanmmour</dc:creator>
  <cp:lastModifiedBy>davisdedwo</cp:lastModifiedBy>
  <cp:lastPrinted>2016-10-03T19:11:02Z</cp:lastPrinted>
  <dcterms:created xsi:type="dcterms:W3CDTF">2009-01-23T15:51:32Z</dcterms:created>
  <dcterms:modified xsi:type="dcterms:W3CDTF">2016-11-07T22:13:17Z</dcterms:modified>
</cp:coreProperties>
</file>